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Sheet1" sheetId="1" r:id="rId1"/>
  </sheets>
  <definedNames>
    <definedName name="_xlnm.Print_Area" localSheetId="0">'Sheet1'!$A$1:$I$78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<sst xmlns="http://schemas.openxmlformats.org/spreadsheetml/2006/main" count="205" uniqueCount="142">
  <si>
    <t>Class</t>
  </si>
  <si>
    <t>Account</t>
  </si>
  <si>
    <t>Account Description</t>
  </si>
  <si>
    <t>Budget</t>
  </si>
  <si>
    <t>Encumbrance</t>
  </si>
  <si>
    <t>Balance</t>
  </si>
  <si>
    <t>51100</t>
  </si>
  <si>
    <t>51110</t>
  </si>
  <si>
    <t>51130</t>
  </si>
  <si>
    <t>51142</t>
  </si>
  <si>
    <t>51145</t>
  </si>
  <si>
    <t>51146</t>
  </si>
  <si>
    <t>51149</t>
  </si>
  <si>
    <t>51156</t>
  </si>
  <si>
    <t>51158</t>
  </si>
  <si>
    <t>Account Class Total</t>
  </si>
  <si>
    <t>Regular Salaried Employee</t>
  </si>
  <si>
    <t>Overtime</t>
  </si>
  <si>
    <t>Longevity</t>
  </si>
  <si>
    <t>Master Officer Pay</t>
  </si>
  <si>
    <t>Education Incentive Pay</t>
  </si>
  <si>
    <t>Patrol Premium Pay</t>
  </si>
  <si>
    <t>Holiday Pay Public Safety</t>
  </si>
  <si>
    <t>Detective Pay Premium</t>
  </si>
  <si>
    <t>51300</t>
  </si>
  <si>
    <t>51310</t>
  </si>
  <si>
    <t>51315</t>
  </si>
  <si>
    <t>51320</t>
  </si>
  <si>
    <t>51330</t>
  </si>
  <si>
    <t>51333</t>
  </si>
  <si>
    <t>51340</t>
  </si>
  <si>
    <t>51360</t>
  </si>
  <si>
    <t>51380</t>
  </si>
  <si>
    <t>Medical/Life Ins. Benefits</t>
  </si>
  <si>
    <t>Flex Benefit Combined Chg.</t>
  </si>
  <si>
    <t>OASI</t>
  </si>
  <si>
    <t>Retirement</t>
  </si>
  <si>
    <t>ER Retirement-return to work</t>
  </si>
  <si>
    <t>Industrial Insurance</t>
  </si>
  <si>
    <t>Dental Benefits</t>
  </si>
  <si>
    <t>Uniform Clothing Allowance</t>
  </si>
  <si>
    <t>52000</t>
  </si>
  <si>
    <t>52110</t>
  </si>
  <si>
    <t>52180</t>
  </si>
  <si>
    <t>52207</t>
  </si>
  <si>
    <t>52212</t>
  </si>
  <si>
    <t>52213</t>
  </si>
  <si>
    <t>52215</t>
  </si>
  <si>
    <t>52223</t>
  </si>
  <si>
    <t>52290</t>
  </si>
  <si>
    <t>52380</t>
  </si>
  <si>
    <t>Office Supplies</t>
  </si>
  <si>
    <t>Other Minor Office Furn/Eq</t>
  </si>
  <si>
    <t>Photographic Supplies</t>
  </si>
  <si>
    <t>EDP Supplies</t>
  </si>
  <si>
    <t>Law Enforcement Supplies</t>
  </si>
  <si>
    <t>Publications-Under $500 ea</t>
  </si>
  <si>
    <t>Gasoline</t>
  </si>
  <si>
    <t>Misc Operating Supplies</t>
  </si>
  <si>
    <t>Other Minor Equip/Sm Tools</t>
  </si>
  <si>
    <t>53000</t>
  </si>
  <si>
    <t>53101</t>
  </si>
  <si>
    <t>53103</t>
  </si>
  <si>
    <t>53105</t>
  </si>
  <si>
    <t>53210</t>
  </si>
  <si>
    <t>53310</t>
  </si>
  <si>
    <t>53320</t>
  </si>
  <si>
    <t>53390</t>
  </si>
  <si>
    <t>53620</t>
  </si>
  <si>
    <t>53630</t>
  </si>
  <si>
    <t>53690</t>
  </si>
  <si>
    <t>53710</t>
  </si>
  <si>
    <t>53720</t>
  </si>
  <si>
    <t>53750</t>
  </si>
  <si>
    <t>53770</t>
  </si>
  <si>
    <t>53790</t>
  </si>
  <si>
    <t>53803</t>
  </si>
  <si>
    <t>53806</t>
  </si>
  <si>
    <t>53810</t>
  </si>
  <si>
    <t>53890</t>
  </si>
  <si>
    <t>Legal Services</t>
  </si>
  <si>
    <t>Medical Hosp &amp; Ambul Svcs</t>
  </si>
  <si>
    <t>Other Contract/prof Svcs</t>
  </si>
  <si>
    <t>Telephone &amp; Telegraph</t>
  </si>
  <si>
    <t>Travel &amp; Subsistence Exp</t>
  </si>
  <si>
    <t>Freight &amp; Delivery Svcs</t>
  </si>
  <si>
    <t>Maint-Building</t>
  </si>
  <si>
    <t>Repair/Maint-Equipment</t>
  </si>
  <si>
    <t>Repair/Maint-Other</t>
  </si>
  <si>
    <t>Rent-Structures &amp; Grounds</t>
  </si>
  <si>
    <t>Rent-Furniture &amp; Fixtures</t>
  </si>
  <si>
    <t>Rent-Transportation Equip</t>
  </si>
  <si>
    <t>Rent-Copy Machine</t>
  </si>
  <si>
    <t>Rent-Other Equip &amp; Mach</t>
  </si>
  <si>
    <t>Memberships</t>
  </si>
  <si>
    <t>Printing &amp; Binding</t>
  </si>
  <si>
    <t>Training</t>
  </si>
  <si>
    <t>55000</t>
  </si>
  <si>
    <t>55145</t>
  </si>
  <si>
    <t>Facilities Management</t>
  </si>
  <si>
    <t>55352</t>
  </si>
  <si>
    <t>Radio Services-General</t>
  </si>
  <si>
    <t>56000</t>
  </si>
  <si>
    <t>56720</t>
  </si>
  <si>
    <t>56730</t>
  </si>
  <si>
    <t>56740</t>
  </si>
  <si>
    <t>56750</t>
  </si>
  <si>
    <t>56770</t>
  </si>
  <si>
    <t>56790</t>
  </si>
  <si>
    <t>Furniture</t>
  </si>
  <si>
    <t>Office Equipment</t>
  </si>
  <si>
    <t>EDP Equipment &amp; Software</t>
  </si>
  <si>
    <t>Transportation Equipment</t>
  </si>
  <si>
    <t>Law Enforcement Equip</t>
  </si>
  <si>
    <t>Misc Machinery &amp; Equip</t>
  </si>
  <si>
    <t>Low Org Total</t>
  </si>
  <si>
    <r>
      <t xml:space="preserve">Y-T-D Expenditure </t>
    </r>
    <r>
      <rPr>
        <b/>
        <vertAlign val="superscript"/>
        <sz val="10"/>
        <rFont val="Times New Roman"/>
        <family val="1"/>
      </rPr>
      <t>1</t>
    </r>
  </si>
  <si>
    <r>
      <t xml:space="preserve">Y-T-D Additional Backfill Costs </t>
    </r>
    <r>
      <rPr>
        <b/>
        <vertAlign val="superscript"/>
        <sz val="10"/>
        <rFont val="Times New Roman"/>
        <family val="1"/>
      </rPr>
      <t>2</t>
    </r>
  </si>
  <si>
    <t>(DNA services)</t>
  </si>
  <si>
    <t>(Forensic/new hire chgs.)</t>
  </si>
  <si>
    <t>(Lease space)</t>
  </si>
  <si>
    <t>(Lease vehicles)</t>
  </si>
  <si>
    <t>(Bldg. security/DNA chgs)</t>
  </si>
  <si>
    <t>(Laptops/server)</t>
  </si>
  <si>
    <t xml:space="preserve">   those positions in the academy associated with the vacancies in reactive patrol due to GRHI transfers to the task force. Other noted backfill costs are those associated with</t>
  </si>
  <si>
    <t>Miss Transportation Costs</t>
  </si>
  <si>
    <t>Miss Services &amp; Charges</t>
  </si>
  <si>
    <r>
      <t>2</t>
    </r>
    <r>
      <rPr>
        <sz val="10"/>
        <rFont val="Times New Roman"/>
        <family val="1"/>
      </rPr>
      <t xml:space="preserve"> Additional Y-T-D backfill costs represent those positions that are filling the TLT positions, which are paid elsewhere in the budget. In addition, there are OT backfill costs for</t>
    </r>
  </si>
  <si>
    <t xml:space="preserve">   the task force, which are paid out centrally in certain areas of the budget and not directly reflected under GRHI.</t>
  </si>
  <si>
    <t>55025</t>
  </si>
  <si>
    <t>ITS-Infrastructures Expend.</t>
  </si>
  <si>
    <t>51151</t>
  </si>
  <si>
    <t>Field Training Officer Pay</t>
  </si>
  <si>
    <t>53520</t>
  </si>
  <si>
    <t>Electricity</t>
  </si>
  <si>
    <t>53530</t>
  </si>
  <si>
    <t>Water &amp; Related</t>
  </si>
  <si>
    <t>53540</t>
  </si>
  <si>
    <t>56741</t>
  </si>
  <si>
    <t>EDP Hardware</t>
  </si>
  <si>
    <t xml:space="preserve">   lateral hires.</t>
  </si>
  <si>
    <r>
      <t>1</t>
    </r>
    <r>
      <rPr>
        <sz val="10"/>
        <rFont val="Times New Roman"/>
        <family val="1"/>
      </rPr>
      <t xml:space="preserve"> Y-T-D Expenditures represent actual costs of some of the backfill positions that were added to the budget. As of June 2002, all deputy positions were filled with academy slots or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</si>
</sst>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2" xfId="0" applyNumberForma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6" xfId="0" applyNumberForma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44" fontId="1" fillId="0" borderId="4" xfId="0" applyNumberFormat="1" applyFont="1" applyBorder="1" applyAlignment="1">
      <alignment/>
    </xf>
    <xf numFmtId="44" fontId="1" fillId="0" borderId="19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4" xfId="0" applyNumberFormat="1" applyBorder="1" applyAlignment="1">
      <alignment/>
    </xf>
    <xf numFmtId="49" fontId="2" fillId="0" borderId="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25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3" fontId="2" fillId="0" borderId="19" xfId="15" applyFont="1" applyBorder="1" applyAlignment="1">
      <alignment horizontal="center"/>
    </xf>
    <xf numFmtId="43" fontId="0" fillId="0" borderId="18" xfId="15" applyBorder="1" applyAlignment="1">
      <alignment/>
    </xf>
    <xf numFmtId="43" fontId="0" fillId="0" borderId="12" xfId="15" applyBorder="1" applyAlignment="1">
      <alignment/>
    </xf>
    <xf numFmtId="43" fontId="1" fillId="0" borderId="12" xfId="15" applyFont="1" applyBorder="1" applyAlignment="1">
      <alignment/>
    </xf>
    <xf numFmtId="43" fontId="1" fillId="0" borderId="17" xfId="15" applyFont="1" applyBorder="1" applyAlignment="1">
      <alignment/>
    </xf>
    <xf numFmtId="43" fontId="0" fillId="0" borderId="24" xfId="15" applyBorder="1" applyAlignment="1">
      <alignment/>
    </xf>
    <xf numFmtId="43" fontId="1" fillId="0" borderId="19" xfId="15" applyFont="1" applyBorder="1" applyAlignment="1">
      <alignment/>
    </xf>
    <xf numFmtId="43" fontId="1" fillId="0" borderId="0" xfId="15" applyFont="1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E9" sqref="E9"/>
    </sheetView>
  </sheetViews>
  <sheetFormatPr defaultColWidth="9.140625" defaultRowHeight="15"/>
  <cols>
    <col min="1" max="2" width="9.140625" style="3" customWidth="1"/>
    <col min="3" max="3" width="26.8515625" style="3" bestFit="1" customWidth="1"/>
    <col min="4" max="4" width="20.8515625" style="53" customWidth="1"/>
    <col min="5" max="5" width="14.421875" style="67" bestFit="1" customWidth="1"/>
    <col min="6" max="6" width="15.7109375" style="4" bestFit="1" customWidth="1"/>
    <col min="7" max="7" width="18.140625" style="4" customWidth="1"/>
    <col min="8" max="8" width="18.7109375" style="4" customWidth="1"/>
    <col min="9" max="9" width="18.140625" style="4" customWidth="1"/>
  </cols>
  <sheetData>
    <row r="1" spans="1:9" s="2" customFormat="1" ht="28.5">
      <c r="A1" s="6" t="s">
        <v>0</v>
      </c>
      <c r="B1" s="8" t="s">
        <v>1</v>
      </c>
      <c r="C1" s="9" t="s">
        <v>2</v>
      </c>
      <c r="D1" s="7"/>
      <c r="E1" s="59" t="s">
        <v>3</v>
      </c>
      <c r="F1" s="45" t="s">
        <v>116</v>
      </c>
      <c r="G1" s="47" t="s">
        <v>4</v>
      </c>
      <c r="H1" s="45" t="s">
        <v>117</v>
      </c>
      <c r="I1" s="46" t="s">
        <v>5</v>
      </c>
    </row>
    <row r="2" spans="1:9" ht="15">
      <c r="A2" s="5" t="s">
        <v>6</v>
      </c>
      <c r="B2" s="10" t="s">
        <v>7</v>
      </c>
      <c r="C2" s="11" t="s">
        <v>16</v>
      </c>
      <c r="D2" s="48"/>
      <c r="E2" s="60">
        <v>696119</v>
      </c>
      <c r="F2" s="32">
        <v>428708.16</v>
      </c>
      <c r="G2" s="33"/>
      <c r="H2" s="32">
        <v>165576</v>
      </c>
      <c r="I2" s="31">
        <f>SUM(E2-F2-G2-H2)</f>
        <v>101834.84000000003</v>
      </c>
    </row>
    <row r="3" spans="1:9" ht="15">
      <c r="A3" s="12" t="s">
        <v>6</v>
      </c>
      <c r="B3" s="13" t="s">
        <v>8</v>
      </c>
      <c r="C3" s="14" t="s">
        <v>17</v>
      </c>
      <c r="D3" s="49"/>
      <c r="E3" s="61">
        <v>50397</v>
      </c>
      <c r="F3" s="16">
        <v>48702.12</v>
      </c>
      <c r="G3" s="17"/>
      <c r="H3" s="16">
        <v>244566</v>
      </c>
      <c r="I3" s="18">
        <f aca="true" t="shared" si="0" ref="I3:I70">SUM(E3-F3-G3-H3)</f>
        <v>-242871.12</v>
      </c>
    </row>
    <row r="4" spans="1:9" ht="15">
      <c r="A4" s="12" t="s">
        <v>6</v>
      </c>
      <c r="B4" s="13" t="s">
        <v>9</v>
      </c>
      <c r="C4" s="14" t="s">
        <v>18</v>
      </c>
      <c r="D4" s="49"/>
      <c r="E4" s="61"/>
      <c r="F4" s="16">
        <v>10875.37</v>
      </c>
      <c r="G4" s="17"/>
      <c r="H4" s="16"/>
      <c r="I4" s="18">
        <f t="shared" si="0"/>
        <v>-10875.37</v>
      </c>
    </row>
    <row r="5" spans="1:9" ht="15">
      <c r="A5" s="12" t="s">
        <v>6</v>
      </c>
      <c r="B5" s="13" t="s">
        <v>10</v>
      </c>
      <c r="C5" s="14" t="s">
        <v>19</v>
      </c>
      <c r="D5" s="49"/>
      <c r="E5" s="61"/>
      <c r="F5" s="16">
        <v>236.76</v>
      </c>
      <c r="G5" s="17"/>
      <c r="H5" s="16"/>
      <c r="I5" s="18">
        <f t="shared" si="0"/>
        <v>-236.76</v>
      </c>
    </row>
    <row r="6" spans="1:9" ht="15">
      <c r="A6" s="12" t="s">
        <v>6</v>
      </c>
      <c r="B6" s="13" t="s">
        <v>11</v>
      </c>
      <c r="C6" s="14" t="s">
        <v>20</v>
      </c>
      <c r="D6" s="49"/>
      <c r="E6" s="61"/>
      <c r="F6" s="16">
        <v>1494.02</v>
      </c>
      <c r="G6" s="17"/>
      <c r="H6" s="16"/>
      <c r="I6" s="18">
        <f t="shared" si="0"/>
        <v>-1494.02</v>
      </c>
    </row>
    <row r="7" spans="1:9" ht="15">
      <c r="A7" s="12" t="s">
        <v>6</v>
      </c>
      <c r="B7" s="13" t="s">
        <v>12</v>
      </c>
      <c r="C7" s="14" t="s">
        <v>21</v>
      </c>
      <c r="D7" s="49"/>
      <c r="E7" s="61"/>
      <c r="F7" s="16">
        <v>690.88</v>
      </c>
      <c r="G7" s="17"/>
      <c r="H7" s="16"/>
      <c r="I7" s="18">
        <f t="shared" si="0"/>
        <v>-690.88</v>
      </c>
    </row>
    <row r="8" spans="1:9" ht="15">
      <c r="A8" s="12" t="s">
        <v>6</v>
      </c>
      <c r="B8" s="13" t="s">
        <v>131</v>
      </c>
      <c r="C8" s="14" t="s">
        <v>132</v>
      </c>
      <c r="D8" s="49"/>
      <c r="E8" s="61"/>
      <c r="F8" s="16">
        <v>109.28</v>
      </c>
      <c r="G8" s="17"/>
      <c r="H8" s="16"/>
      <c r="I8" s="18">
        <f t="shared" si="0"/>
        <v>-109.28</v>
      </c>
    </row>
    <row r="9" spans="1:9" ht="15">
      <c r="A9" s="12" t="s">
        <v>6</v>
      </c>
      <c r="B9" s="13" t="s">
        <v>13</v>
      </c>
      <c r="C9" s="14" t="s">
        <v>22</v>
      </c>
      <c r="D9" s="49"/>
      <c r="E9" s="61"/>
      <c r="F9" s="16">
        <v>665.35</v>
      </c>
      <c r="G9" s="17"/>
      <c r="H9" s="16"/>
      <c r="I9" s="18">
        <f t="shared" si="0"/>
        <v>-665.35</v>
      </c>
    </row>
    <row r="10" spans="1:9" ht="15">
      <c r="A10" s="12" t="s">
        <v>6</v>
      </c>
      <c r="B10" s="13" t="s">
        <v>14</v>
      </c>
      <c r="C10" s="14" t="s">
        <v>23</v>
      </c>
      <c r="D10" s="49"/>
      <c r="E10" s="61">
        <v>37818</v>
      </c>
      <c r="F10" s="16">
        <v>6465.55</v>
      </c>
      <c r="G10" s="17"/>
      <c r="H10" s="16">
        <v>31080</v>
      </c>
      <c r="I10" s="18">
        <f t="shared" si="0"/>
        <v>272.4500000000007</v>
      </c>
    </row>
    <row r="11" spans="1:9" s="1" customFormat="1" ht="14.25">
      <c r="A11" s="19" t="s">
        <v>6</v>
      </c>
      <c r="B11" s="20"/>
      <c r="C11" s="21" t="s">
        <v>15</v>
      </c>
      <c r="D11" s="50"/>
      <c r="E11" s="62">
        <f>SUM(E2:E10)</f>
        <v>784334</v>
      </c>
      <c r="F11" s="22">
        <f>SUM(F2:F10)</f>
        <v>497947.49</v>
      </c>
      <c r="G11" s="23">
        <f>SUM(G2:G10)</f>
        <v>0</v>
      </c>
      <c r="H11" s="22">
        <f>SUM(H2:H10)</f>
        <v>441222</v>
      </c>
      <c r="I11" s="24">
        <f>SUM(I2:I10)</f>
        <v>-154835.48999999996</v>
      </c>
    </row>
    <row r="12" spans="1:9" ht="15">
      <c r="A12" s="12"/>
      <c r="B12" s="13"/>
      <c r="C12" s="14"/>
      <c r="D12" s="49"/>
      <c r="E12" s="61"/>
      <c r="F12" s="16"/>
      <c r="G12" s="17"/>
      <c r="H12" s="16"/>
      <c r="I12" s="18"/>
    </row>
    <row r="13" spans="1:9" ht="15">
      <c r="A13" s="12" t="s">
        <v>24</v>
      </c>
      <c r="B13" s="13" t="s">
        <v>25</v>
      </c>
      <c r="C13" s="14" t="s">
        <v>33</v>
      </c>
      <c r="D13" s="49"/>
      <c r="E13" s="61">
        <v>54200</v>
      </c>
      <c r="F13" s="16">
        <v>38454.38</v>
      </c>
      <c r="G13" s="17"/>
      <c r="H13" s="16"/>
      <c r="I13" s="18">
        <f t="shared" si="0"/>
        <v>15745.620000000003</v>
      </c>
    </row>
    <row r="14" spans="1:9" ht="15">
      <c r="A14" s="12" t="s">
        <v>24</v>
      </c>
      <c r="B14" s="13" t="s">
        <v>26</v>
      </c>
      <c r="C14" s="14" t="s">
        <v>34</v>
      </c>
      <c r="D14" s="49"/>
      <c r="E14" s="61">
        <v>47011</v>
      </c>
      <c r="F14" s="16">
        <v>16824.91</v>
      </c>
      <c r="G14" s="17"/>
      <c r="H14" s="16">
        <v>52652.4</v>
      </c>
      <c r="I14" s="18">
        <f t="shared" si="0"/>
        <v>-22466.31</v>
      </c>
    </row>
    <row r="15" spans="1:9" ht="15">
      <c r="A15" s="12" t="s">
        <v>24</v>
      </c>
      <c r="B15" s="13" t="s">
        <v>27</v>
      </c>
      <c r="C15" s="14" t="s">
        <v>35</v>
      </c>
      <c r="D15" s="49"/>
      <c r="E15" s="61">
        <v>41363</v>
      </c>
      <c r="F15" s="16">
        <v>36840.17</v>
      </c>
      <c r="G15" s="17"/>
      <c r="H15" s="16">
        <v>33753.48</v>
      </c>
      <c r="I15" s="18">
        <f t="shared" si="0"/>
        <v>-29230.65</v>
      </c>
    </row>
    <row r="16" spans="1:9" ht="15">
      <c r="A16" s="12" t="s">
        <v>24</v>
      </c>
      <c r="B16" s="13" t="s">
        <v>28</v>
      </c>
      <c r="C16" s="14" t="s">
        <v>36</v>
      </c>
      <c r="D16" s="49"/>
      <c r="E16" s="61">
        <v>18331</v>
      </c>
      <c r="F16" s="16">
        <v>9940.56</v>
      </c>
      <c r="G16" s="17"/>
      <c r="H16" s="16">
        <v>12618.95</v>
      </c>
      <c r="I16" s="18">
        <f t="shared" si="0"/>
        <v>-4228.51</v>
      </c>
    </row>
    <row r="17" spans="1:9" ht="15">
      <c r="A17" s="12" t="s">
        <v>24</v>
      </c>
      <c r="B17" s="13" t="s">
        <v>29</v>
      </c>
      <c r="C17" s="14" t="s">
        <v>37</v>
      </c>
      <c r="D17" s="49"/>
      <c r="E17" s="61"/>
      <c r="F17" s="16"/>
      <c r="G17" s="17"/>
      <c r="H17" s="16"/>
      <c r="I17" s="18">
        <f t="shared" si="0"/>
        <v>0</v>
      </c>
    </row>
    <row r="18" spans="1:9" ht="15">
      <c r="A18" s="12" t="s">
        <v>24</v>
      </c>
      <c r="B18" s="13" t="s">
        <v>30</v>
      </c>
      <c r="C18" s="14" t="s">
        <v>38</v>
      </c>
      <c r="D18" s="49"/>
      <c r="E18" s="61">
        <v>23144</v>
      </c>
      <c r="F18" s="16">
        <v>14467.33</v>
      </c>
      <c r="G18" s="17"/>
      <c r="H18" s="16">
        <v>7496</v>
      </c>
      <c r="I18" s="18">
        <f t="shared" si="0"/>
        <v>1180.67</v>
      </c>
    </row>
    <row r="19" spans="1:9" ht="15">
      <c r="A19" s="12" t="s">
        <v>24</v>
      </c>
      <c r="B19" s="13" t="s">
        <v>31</v>
      </c>
      <c r="C19" s="14" t="s">
        <v>39</v>
      </c>
      <c r="D19" s="49"/>
      <c r="E19" s="61">
        <v>13602</v>
      </c>
      <c r="F19" s="16">
        <v>8199.81</v>
      </c>
      <c r="G19" s="17"/>
      <c r="H19" s="16"/>
      <c r="I19" s="18">
        <f t="shared" si="0"/>
        <v>5402.1900000000005</v>
      </c>
    </row>
    <row r="20" spans="1:9" ht="15">
      <c r="A20" s="12" t="s">
        <v>24</v>
      </c>
      <c r="B20" s="13" t="s">
        <v>32</v>
      </c>
      <c r="C20" s="14" t="s">
        <v>40</v>
      </c>
      <c r="D20" s="49"/>
      <c r="E20" s="61">
        <v>36000</v>
      </c>
      <c r="F20" s="16"/>
      <c r="G20" s="17"/>
      <c r="H20" s="16">
        <v>30000</v>
      </c>
      <c r="I20" s="18">
        <f t="shared" si="0"/>
        <v>6000</v>
      </c>
    </row>
    <row r="21" spans="1:9" s="1" customFormat="1" ht="14.25">
      <c r="A21" s="19" t="s">
        <v>24</v>
      </c>
      <c r="B21" s="20"/>
      <c r="C21" s="21" t="s">
        <v>15</v>
      </c>
      <c r="D21" s="50"/>
      <c r="E21" s="62">
        <f>SUM(E13:E20)</f>
        <v>233651</v>
      </c>
      <c r="F21" s="22">
        <f>SUM(F13:F20)</f>
        <v>124727.15999999999</v>
      </c>
      <c r="G21" s="23">
        <f>SUM(G13:G20)</f>
        <v>0</v>
      </c>
      <c r="H21" s="22">
        <f>SUM(H13:H20)</f>
        <v>136520.83000000002</v>
      </c>
      <c r="I21" s="24">
        <f>SUM(I13:I20)</f>
        <v>-27596.989999999998</v>
      </c>
    </row>
    <row r="22" spans="1:9" ht="15">
      <c r="A22" s="12"/>
      <c r="B22" s="13"/>
      <c r="C22" s="14"/>
      <c r="D22" s="49"/>
      <c r="E22" s="61"/>
      <c r="F22" s="16"/>
      <c r="G22" s="17"/>
      <c r="H22" s="16"/>
      <c r="I22" s="18"/>
    </row>
    <row r="23" spans="1:9" ht="15">
      <c r="A23" s="12" t="s">
        <v>41</v>
      </c>
      <c r="B23" s="13" t="s">
        <v>42</v>
      </c>
      <c r="C23" s="14" t="s">
        <v>51</v>
      </c>
      <c r="D23" s="49"/>
      <c r="E23" s="61"/>
      <c r="F23" s="16">
        <v>39609.93</v>
      </c>
      <c r="G23" s="17"/>
      <c r="H23" s="16"/>
      <c r="I23" s="18">
        <f t="shared" si="0"/>
        <v>-39609.93</v>
      </c>
    </row>
    <row r="24" spans="1:9" ht="15">
      <c r="A24" s="12" t="s">
        <v>41</v>
      </c>
      <c r="B24" s="13" t="s">
        <v>43</v>
      </c>
      <c r="C24" s="14" t="s">
        <v>52</v>
      </c>
      <c r="D24" s="49"/>
      <c r="E24" s="61"/>
      <c r="F24" s="16">
        <v>28068.15</v>
      </c>
      <c r="G24" s="17"/>
      <c r="H24" s="16"/>
      <c r="I24" s="18">
        <f t="shared" si="0"/>
        <v>-28068.15</v>
      </c>
    </row>
    <row r="25" spans="1:9" ht="15">
      <c r="A25" s="12" t="s">
        <v>41</v>
      </c>
      <c r="B25" s="13" t="s">
        <v>44</v>
      </c>
      <c r="C25" s="14" t="s">
        <v>53</v>
      </c>
      <c r="D25" s="49"/>
      <c r="E25" s="61"/>
      <c r="F25" s="16">
        <v>9634.43</v>
      </c>
      <c r="G25" s="17"/>
      <c r="H25" s="16"/>
      <c r="I25" s="18">
        <f t="shared" si="0"/>
        <v>-9634.43</v>
      </c>
    </row>
    <row r="26" spans="1:9" ht="15">
      <c r="A26" s="12" t="s">
        <v>41</v>
      </c>
      <c r="B26" s="13" t="s">
        <v>45</v>
      </c>
      <c r="C26" s="14" t="s">
        <v>54</v>
      </c>
      <c r="D26" s="49"/>
      <c r="E26" s="61"/>
      <c r="F26" s="16">
        <v>30033.34</v>
      </c>
      <c r="G26" s="17"/>
      <c r="H26" s="16"/>
      <c r="I26" s="18">
        <f t="shared" si="0"/>
        <v>-30033.34</v>
      </c>
    </row>
    <row r="27" spans="1:9" ht="15">
      <c r="A27" s="12" t="s">
        <v>41</v>
      </c>
      <c r="B27" s="13" t="s">
        <v>46</v>
      </c>
      <c r="C27" s="14" t="s">
        <v>55</v>
      </c>
      <c r="D27" s="49"/>
      <c r="E27" s="61"/>
      <c r="F27" s="16">
        <v>2376.73</v>
      </c>
      <c r="G27" s="17"/>
      <c r="H27" s="16"/>
      <c r="I27" s="18">
        <f t="shared" si="0"/>
        <v>-2376.73</v>
      </c>
    </row>
    <row r="28" spans="1:9" ht="15">
      <c r="A28" s="12" t="s">
        <v>41</v>
      </c>
      <c r="B28" s="13" t="s">
        <v>47</v>
      </c>
      <c r="C28" s="14" t="s">
        <v>56</v>
      </c>
      <c r="D28" s="49"/>
      <c r="E28" s="61"/>
      <c r="F28" s="16">
        <v>620.8</v>
      </c>
      <c r="G28" s="17"/>
      <c r="H28" s="16"/>
      <c r="I28" s="18">
        <f t="shared" si="0"/>
        <v>-620.8</v>
      </c>
    </row>
    <row r="29" spans="1:9" ht="15">
      <c r="A29" s="12" t="s">
        <v>41</v>
      </c>
      <c r="B29" s="13" t="s">
        <v>48</v>
      </c>
      <c r="C29" s="14" t="s">
        <v>57</v>
      </c>
      <c r="D29" s="49"/>
      <c r="E29" s="61">
        <v>20000</v>
      </c>
      <c r="F29" s="16">
        <v>3181.23</v>
      </c>
      <c r="G29" s="17"/>
      <c r="H29" s="16"/>
      <c r="I29" s="18">
        <f t="shared" si="0"/>
        <v>16818.77</v>
      </c>
    </row>
    <row r="30" spans="1:9" ht="15">
      <c r="A30" s="12" t="s">
        <v>41</v>
      </c>
      <c r="B30" s="13" t="s">
        <v>49</v>
      </c>
      <c r="C30" s="14" t="s">
        <v>58</v>
      </c>
      <c r="D30" s="49"/>
      <c r="E30" s="61">
        <v>20000</v>
      </c>
      <c r="F30" s="16">
        <v>8926.37</v>
      </c>
      <c r="G30" s="17"/>
      <c r="H30" s="16"/>
      <c r="I30" s="18">
        <f t="shared" si="0"/>
        <v>11073.63</v>
      </c>
    </row>
    <row r="31" spans="1:9" ht="15">
      <c r="A31" s="12" t="s">
        <v>41</v>
      </c>
      <c r="B31" s="13" t="s">
        <v>50</v>
      </c>
      <c r="C31" s="14" t="s">
        <v>59</v>
      </c>
      <c r="D31" s="49"/>
      <c r="E31" s="61"/>
      <c r="F31" s="16">
        <v>1825.27</v>
      </c>
      <c r="G31" s="17"/>
      <c r="H31" s="16"/>
      <c r="I31" s="18">
        <f t="shared" si="0"/>
        <v>-1825.27</v>
      </c>
    </row>
    <row r="32" spans="1:9" s="1" customFormat="1" ht="14.25">
      <c r="A32" s="25" t="s">
        <v>41</v>
      </c>
      <c r="B32" s="26"/>
      <c r="C32" s="27" t="s">
        <v>15</v>
      </c>
      <c r="D32" s="51"/>
      <c r="E32" s="63">
        <f>SUM(E23:E31)</f>
        <v>40000</v>
      </c>
      <c r="F32" s="28">
        <f>SUM(F23:F31)</f>
        <v>124276.25</v>
      </c>
      <c r="G32" s="29">
        <f>SUM(G23:G31)</f>
        <v>0</v>
      </c>
      <c r="H32" s="28">
        <f>SUM(H23:H31)</f>
        <v>0</v>
      </c>
      <c r="I32" s="30">
        <f>SUM(I23:I31)</f>
        <v>-84276.25</v>
      </c>
    </row>
    <row r="33" spans="1:9" ht="15">
      <c r="A33" s="55"/>
      <c r="B33" s="13"/>
      <c r="C33" s="15"/>
      <c r="D33" s="49"/>
      <c r="E33" s="61"/>
      <c r="F33" s="16"/>
      <c r="G33" s="17"/>
      <c r="H33" s="16"/>
      <c r="I33" s="18"/>
    </row>
    <row r="34" spans="1:9" ht="15">
      <c r="A34" s="40" t="s">
        <v>60</v>
      </c>
      <c r="B34" s="41" t="s">
        <v>61</v>
      </c>
      <c r="C34" s="42" t="s">
        <v>80</v>
      </c>
      <c r="D34" s="52"/>
      <c r="E34" s="64"/>
      <c r="F34" s="39">
        <v>1271.25</v>
      </c>
      <c r="G34" s="43"/>
      <c r="H34" s="39"/>
      <c r="I34" s="44">
        <f t="shared" si="0"/>
        <v>-1271.25</v>
      </c>
    </row>
    <row r="35" spans="1:9" ht="15">
      <c r="A35" s="12" t="s">
        <v>60</v>
      </c>
      <c r="B35" s="13" t="s">
        <v>62</v>
      </c>
      <c r="C35" s="14" t="s">
        <v>81</v>
      </c>
      <c r="D35" s="49" t="s">
        <v>118</v>
      </c>
      <c r="E35" s="61">
        <v>500000</v>
      </c>
      <c r="F35" s="16"/>
      <c r="G35" s="17"/>
      <c r="H35" s="16"/>
      <c r="I35" s="18">
        <f t="shared" si="0"/>
        <v>500000</v>
      </c>
    </row>
    <row r="36" spans="1:9" ht="15">
      <c r="A36" s="12" t="s">
        <v>60</v>
      </c>
      <c r="B36" s="13" t="s">
        <v>63</v>
      </c>
      <c r="C36" s="14" t="s">
        <v>82</v>
      </c>
      <c r="D36" s="49" t="s">
        <v>119</v>
      </c>
      <c r="E36" s="61">
        <v>74000</v>
      </c>
      <c r="F36" s="16">
        <v>183018.87</v>
      </c>
      <c r="G36" s="17"/>
      <c r="H36" s="16">
        <v>22000</v>
      </c>
      <c r="I36" s="18">
        <f t="shared" si="0"/>
        <v>-131018.87</v>
      </c>
    </row>
    <row r="37" spans="1:9" ht="15">
      <c r="A37" s="12" t="s">
        <v>60</v>
      </c>
      <c r="B37" s="13" t="s">
        <v>64</v>
      </c>
      <c r="C37" s="14" t="s">
        <v>83</v>
      </c>
      <c r="D37" s="49"/>
      <c r="E37" s="61">
        <v>25000</v>
      </c>
      <c r="F37" s="16"/>
      <c r="G37" s="17"/>
      <c r="H37" s="16">
        <v>28000</v>
      </c>
      <c r="I37" s="18">
        <f t="shared" si="0"/>
        <v>-3000</v>
      </c>
    </row>
    <row r="38" spans="1:9" ht="15">
      <c r="A38" s="12" t="s">
        <v>60</v>
      </c>
      <c r="B38" s="13" t="s">
        <v>65</v>
      </c>
      <c r="C38" s="14" t="s">
        <v>84</v>
      </c>
      <c r="D38" s="49"/>
      <c r="E38" s="61"/>
      <c r="F38" s="16">
        <v>13542.82</v>
      </c>
      <c r="G38" s="17"/>
      <c r="H38" s="16"/>
      <c r="I38" s="18">
        <f t="shared" si="0"/>
        <v>-13542.82</v>
      </c>
    </row>
    <row r="39" spans="1:9" ht="15">
      <c r="A39" s="12" t="s">
        <v>60</v>
      </c>
      <c r="B39" s="13" t="s">
        <v>66</v>
      </c>
      <c r="C39" s="14" t="s">
        <v>85</v>
      </c>
      <c r="D39" s="49"/>
      <c r="E39" s="61"/>
      <c r="F39" s="16">
        <v>3877.79</v>
      </c>
      <c r="G39" s="17"/>
      <c r="H39" s="16"/>
      <c r="I39" s="18">
        <f t="shared" si="0"/>
        <v>-3877.79</v>
      </c>
    </row>
    <row r="40" spans="1:9" ht="15">
      <c r="A40" s="12" t="s">
        <v>60</v>
      </c>
      <c r="B40" s="13" t="s">
        <v>67</v>
      </c>
      <c r="C40" s="14" t="s">
        <v>125</v>
      </c>
      <c r="D40" s="49"/>
      <c r="E40" s="61"/>
      <c r="F40" s="16">
        <v>291.05</v>
      </c>
      <c r="G40" s="17"/>
      <c r="H40" s="16"/>
      <c r="I40" s="18">
        <f t="shared" si="0"/>
        <v>-291.05</v>
      </c>
    </row>
    <row r="41" spans="1:9" ht="15">
      <c r="A41" s="12" t="s">
        <v>60</v>
      </c>
      <c r="B41" s="13" t="s">
        <v>133</v>
      </c>
      <c r="C41" s="14" t="s">
        <v>134</v>
      </c>
      <c r="D41" s="49"/>
      <c r="E41" s="61"/>
      <c r="F41" s="16">
        <v>25730.88</v>
      </c>
      <c r="G41" s="17"/>
      <c r="H41" s="16"/>
      <c r="I41" s="18">
        <f t="shared" si="0"/>
        <v>-25730.88</v>
      </c>
    </row>
    <row r="42" spans="1:9" ht="15">
      <c r="A42" s="12" t="s">
        <v>60</v>
      </c>
      <c r="B42" s="13" t="s">
        <v>135</v>
      </c>
      <c r="C42" s="14" t="s">
        <v>136</v>
      </c>
      <c r="D42" s="49"/>
      <c r="E42" s="61"/>
      <c r="F42" s="16">
        <v>547.68</v>
      </c>
      <c r="G42" s="17"/>
      <c r="H42" s="16"/>
      <c r="I42" s="18">
        <f t="shared" si="0"/>
        <v>-547.68</v>
      </c>
    </row>
    <row r="43" spans="1:9" ht="15">
      <c r="A43" s="12" t="s">
        <v>60</v>
      </c>
      <c r="B43" s="13" t="s">
        <v>137</v>
      </c>
      <c r="C43" s="14"/>
      <c r="D43" s="49"/>
      <c r="E43" s="61"/>
      <c r="F43" s="16">
        <v>813.34</v>
      </c>
      <c r="G43" s="17"/>
      <c r="H43" s="16"/>
      <c r="I43" s="18">
        <f t="shared" si="0"/>
        <v>-813.34</v>
      </c>
    </row>
    <row r="44" spans="1:9" ht="15">
      <c r="A44" s="12" t="s">
        <v>60</v>
      </c>
      <c r="B44" s="13" t="s">
        <v>68</v>
      </c>
      <c r="C44" s="14" t="s">
        <v>86</v>
      </c>
      <c r="D44" s="49"/>
      <c r="E44" s="61">
        <v>25000</v>
      </c>
      <c r="F44" s="16">
        <v>28828.8</v>
      </c>
      <c r="G44" s="17"/>
      <c r="H44" s="16"/>
      <c r="I44" s="18">
        <f t="shared" si="0"/>
        <v>-3828.7999999999993</v>
      </c>
    </row>
    <row r="45" spans="1:9" ht="15">
      <c r="A45" s="12" t="s">
        <v>60</v>
      </c>
      <c r="B45" s="13" t="s">
        <v>69</v>
      </c>
      <c r="C45" s="14" t="s">
        <v>87</v>
      </c>
      <c r="D45" s="49"/>
      <c r="E45" s="61"/>
      <c r="F45" s="16">
        <v>9342.47</v>
      </c>
      <c r="G45" s="17"/>
      <c r="H45" s="16"/>
      <c r="I45" s="18">
        <f t="shared" si="0"/>
        <v>-9342.47</v>
      </c>
    </row>
    <row r="46" spans="1:9" ht="15">
      <c r="A46" s="12" t="s">
        <v>60</v>
      </c>
      <c r="B46" s="13" t="s">
        <v>70</v>
      </c>
      <c r="C46" s="14" t="s">
        <v>88</v>
      </c>
      <c r="D46" s="49"/>
      <c r="E46" s="61"/>
      <c r="F46" s="16">
        <v>1429.7</v>
      </c>
      <c r="G46" s="17"/>
      <c r="H46" s="16"/>
      <c r="I46" s="18">
        <f t="shared" si="0"/>
        <v>-1429.7</v>
      </c>
    </row>
    <row r="47" spans="1:9" ht="15">
      <c r="A47" s="12" t="s">
        <v>60</v>
      </c>
      <c r="B47" s="13" t="s">
        <v>71</v>
      </c>
      <c r="C47" s="14" t="s">
        <v>89</v>
      </c>
      <c r="D47" s="49" t="s">
        <v>120</v>
      </c>
      <c r="E47" s="61">
        <v>128000</v>
      </c>
      <c r="F47" s="16">
        <v>130681.54</v>
      </c>
      <c r="G47" s="17"/>
      <c r="H47" s="16"/>
      <c r="I47" s="18">
        <f t="shared" si="0"/>
        <v>-2681.5399999999936</v>
      </c>
    </row>
    <row r="48" spans="1:9" ht="15">
      <c r="A48" s="12" t="s">
        <v>60</v>
      </c>
      <c r="B48" s="13" t="s">
        <v>72</v>
      </c>
      <c r="C48" s="14" t="s">
        <v>90</v>
      </c>
      <c r="D48" s="49"/>
      <c r="E48" s="61"/>
      <c r="F48" s="16">
        <v>4218.92</v>
      </c>
      <c r="G48" s="17"/>
      <c r="H48" s="16"/>
      <c r="I48" s="18">
        <f t="shared" si="0"/>
        <v>-4218.92</v>
      </c>
    </row>
    <row r="49" spans="1:9" ht="15">
      <c r="A49" s="12" t="s">
        <v>60</v>
      </c>
      <c r="B49" s="13" t="s">
        <v>73</v>
      </c>
      <c r="C49" s="14" t="s">
        <v>91</v>
      </c>
      <c r="D49" s="49" t="s">
        <v>121</v>
      </c>
      <c r="E49" s="61">
        <v>105000</v>
      </c>
      <c r="F49" s="16">
        <v>102668.57</v>
      </c>
      <c r="G49" s="17"/>
      <c r="H49" s="16"/>
      <c r="I49" s="18">
        <f t="shared" si="0"/>
        <v>2331.429999999993</v>
      </c>
    </row>
    <row r="50" spans="1:9" ht="15">
      <c r="A50" s="12" t="s">
        <v>60</v>
      </c>
      <c r="B50" s="13" t="s">
        <v>74</v>
      </c>
      <c r="C50" s="14" t="s">
        <v>92</v>
      </c>
      <c r="D50" s="49"/>
      <c r="E50" s="61">
        <v>14500</v>
      </c>
      <c r="F50" s="16">
        <v>13286.68</v>
      </c>
      <c r="G50" s="17"/>
      <c r="H50" s="16"/>
      <c r="I50" s="18">
        <f t="shared" si="0"/>
        <v>1213.3199999999997</v>
      </c>
    </row>
    <row r="51" spans="1:9" ht="15">
      <c r="A51" s="12" t="s">
        <v>60</v>
      </c>
      <c r="B51" s="13" t="s">
        <v>75</v>
      </c>
      <c r="C51" s="14" t="s">
        <v>93</v>
      </c>
      <c r="D51" s="49"/>
      <c r="E51" s="61"/>
      <c r="F51" s="16">
        <v>1499.64</v>
      </c>
      <c r="G51" s="17"/>
      <c r="H51" s="16"/>
      <c r="I51" s="18">
        <f t="shared" si="0"/>
        <v>-1499.64</v>
      </c>
    </row>
    <row r="52" spans="1:9" ht="15">
      <c r="A52" s="12" t="s">
        <v>60</v>
      </c>
      <c r="B52" s="13" t="s">
        <v>76</v>
      </c>
      <c r="C52" s="14" t="s">
        <v>94</v>
      </c>
      <c r="D52" s="49"/>
      <c r="E52" s="61"/>
      <c r="F52" s="16">
        <v>2192.71</v>
      </c>
      <c r="G52" s="17"/>
      <c r="H52" s="16"/>
      <c r="I52" s="18">
        <f t="shared" si="0"/>
        <v>-2192.71</v>
      </c>
    </row>
    <row r="53" spans="1:9" ht="15">
      <c r="A53" s="12" t="s">
        <v>60</v>
      </c>
      <c r="B53" s="13" t="s">
        <v>77</v>
      </c>
      <c r="C53" s="14" t="s">
        <v>95</v>
      </c>
      <c r="D53" s="49"/>
      <c r="E53" s="61"/>
      <c r="F53" s="16">
        <v>77.69</v>
      </c>
      <c r="G53" s="17"/>
      <c r="H53" s="16"/>
      <c r="I53" s="18">
        <f t="shared" si="0"/>
        <v>-77.69</v>
      </c>
    </row>
    <row r="54" spans="1:9" ht="15">
      <c r="A54" s="12" t="s">
        <v>60</v>
      </c>
      <c r="B54" s="13" t="s">
        <v>78</v>
      </c>
      <c r="C54" s="14" t="s">
        <v>96</v>
      </c>
      <c r="D54" s="49"/>
      <c r="E54" s="61"/>
      <c r="F54" s="16">
        <v>155</v>
      </c>
      <c r="G54" s="17"/>
      <c r="H54" s="16"/>
      <c r="I54" s="18">
        <f t="shared" si="0"/>
        <v>-155</v>
      </c>
    </row>
    <row r="55" spans="1:9" ht="15">
      <c r="A55" s="12" t="s">
        <v>60</v>
      </c>
      <c r="B55" s="13" t="s">
        <v>79</v>
      </c>
      <c r="C55" s="14" t="s">
        <v>126</v>
      </c>
      <c r="D55" s="49" t="s">
        <v>122</v>
      </c>
      <c r="E55" s="61"/>
      <c r="F55" s="16">
        <v>107114.33</v>
      </c>
      <c r="G55" s="17"/>
      <c r="H55" s="16"/>
      <c r="I55" s="18">
        <f t="shared" si="0"/>
        <v>-107114.33</v>
      </c>
    </row>
    <row r="56" spans="1:9" s="1" customFormat="1" ht="14.25">
      <c r="A56" s="19" t="s">
        <v>60</v>
      </c>
      <c r="B56" s="20"/>
      <c r="C56" s="21" t="s">
        <v>15</v>
      </c>
      <c r="D56" s="50"/>
      <c r="E56" s="62">
        <f>SUM(E34:E55)</f>
        <v>871500</v>
      </c>
      <c r="F56" s="22">
        <f>SUM(F34:F55)</f>
        <v>630589.73</v>
      </c>
      <c r="G56" s="23">
        <f>SUM(G34:G55)</f>
        <v>0</v>
      </c>
      <c r="H56" s="22">
        <f>SUM(H34:H55)</f>
        <v>50000</v>
      </c>
      <c r="I56" s="24">
        <f>SUM(I34:I55)</f>
        <v>190910.27000000002</v>
      </c>
    </row>
    <row r="57" spans="1:9" s="1" customFormat="1" ht="14.25">
      <c r="A57" s="19"/>
      <c r="B57" s="20"/>
      <c r="C57" s="21"/>
      <c r="D57" s="50"/>
      <c r="E57" s="62"/>
      <c r="F57" s="22"/>
      <c r="G57" s="23"/>
      <c r="H57" s="22"/>
      <c r="I57" s="24"/>
    </row>
    <row r="58" spans="1:9" ht="15">
      <c r="A58" s="12" t="s">
        <v>97</v>
      </c>
      <c r="B58" s="13" t="s">
        <v>129</v>
      </c>
      <c r="C58" s="14" t="s">
        <v>130</v>
      </c>
      <c r="D58" s="49"/>
      <c r="E58" s="61"/>
      <c r="F58" s="16">
        <v>31115.71</v>
      </c>
      <c r="G58" s="17"/>
      <c r="H58" s="16"/>
      <c r="I58" s="18">
        <f t="shared" si="0"/>
        <v>-31115.71</v>
      </c>
    </row>
    <row r="59" spans="1:9" ht="15">
      <c r="A59" s="12" t="s">
        <v>97</v>
      </c>
      <c r="B59" s="13" t="s">
        <v>98</v>
      </c>
      <c r="C59" s="14" t="s">
        <v>99</v>
      </c>
      <c r="D59" s="49"/>
      <c r="E59" s="61">
        <v>60837</v>
      </c>
      <c r="F59" s="16">
        <v>10434.2</v>
      </c>
      <c r="G59" s="17"/>
      <c r="H59" s="16"/>
      <c r="I59" s="18">
        <f t="shared" si="0"/>
        <v>50402.8</v>
      </c>
    </row>
    <row r="60" spans="1:9" ht="15">
      <c r="A60" s="12" t="s">
        <v>97</v>
      </c>
      <c r="B60" s="13" t="s">
        <v>100</v>
      </c>
      <c r="C60" s="14" t="s">
        <v>101</v>
      </c>
      <c r="D60" s="49"/>
      <c r="E60" s="61">
        <v>8519</v>
      </c>
      <c r="F60" s="16"/>
      <c r="G60" s="17"/>
      <c r="H60" s="16">
        <v>4000</v>
      </c>
      <c r="I60" s="18">
        <f t="shared" si="0"/>
        <v>4519</v>
      </c>
    </row>
    <row r="61" spans="1:9" ht="15">
      <c r="A61" s="19" t="s">
        <v>97</v>
      </c>
      <c r="B61" s="20"/>
      <c r="C61" s="21" t="s">
        <v>15</v>
      </c>
      <c r="D61" s="50"/>
      <c r="E61" s="62">
        <f>SUM(E58:E60)</f>
        <v>69356</v>
      </c>
      <c r="F61" s="22">
        <f>SUM(F58:F60)</f>
        <v>41549.91</v>
      </c>
      <c r="G61" s="23">
        <f>SUM(G58:G60)</f>
        <v>0</v>
      </c>
      <c r="H61" s="22">
        <f>SUM(H58:H60)</f>
        <v>4000</v>
      </c>
      <c r="I61" s="24">
        <f>SUM(I58:I60)</f>
        <v>23806.090000000004</v>
      </c>
    </row>
    <row r="62" spans="1:9" ht="15">
      <c r="A62" s="12"/>
      <c r="B62" s="13"/>
      <c r="C62" s="14"/>
      <c r="D62" s="49"/>
      <c r="E62" s="61"/>
      <c r="F62" s="16"/>
      <c r="G62" s="17"/>
      <c r="H62" s="16"/>
      <c r="I62" s="18"/>
    </row>
    <row r="63" spans="1:9" ht="15">
      <c r="A63" s="12" t="s">
        <v>102</v>
      </c>
      <c r="B63" s="13" t="s">
        <v>103</v>
      </c>
      <c r="C63" s="14" t="s">
        <v>109</v>
      </c>
      <c r="D63" s="49"/>
      <c r="E63" s="61">
        <v>45000</v>
      </c>
      <c r="F63" s="16"/>
      <c r="G63" s="17"/>
      <c r="H63" s="16"/>
      <c r="I63" s="18">
        <f t="shared" si="0"/>
        <v>45000</v>
      </c>
    </row>
    <row r="64" spans="1:9" ht="15">
      <c r="A64" s="12" t="s">
        <v>102</v>
      </c>
      <c r="B64" s="13" t="s">
        <v>104</v>
      </c>
      <c r="C64" s="14" t="s">
        <v>110</v>
      </c>
      <c r="D64" s="49"/>
      <c r="E64" s="61">
        <v>10000</v>
      </c>
      <c r="F64" s="16">
        <v>8896.58</v>
      </c>
      <c r="G64" s="17"/>
      <c r="H64" s="16"/>
      <c r="I64" s="18">
        <f>SUM(E64-F64-G64-H64)</f>
        <v>1103.42</v>
      </c>
    </row>
    <row r="65" spans="1:9" ht="15">
      <c r="A65" s="12" t="s">
        <v>102</v>
      </c>
      <c r="B65" s="13" t="s">
        <v>105</v>
      </c>
      <c r="C65" s="14" t="s">
        <v>111</v>
      </c>
      <c r="D65" s="49" t="s">
        <v>123</v>
      </c>
      <c r="E65" s="61">
        <v>56000</v>
      </c>
      <c r="F65" s="16">
        <v>51814.6</v>
      </c>
      <c r="G65" s="17"/>
      <c r="H65" s="16">
        <v>26000</v>
      </c>
      <c r="I65" s="18">
        <f t="shared" si="0"/>
        <v>-21814.6</v>
      </c>
    </row>
    <row r="66" spans="1:9" ht="15">
      <c r="A66" s="12" t="s">
        <v>102</v>
      </c>
      <c r="B66" s="13" t="s">
        <v>138</v>
      </c>
      <c r="C66" s="14" t="s">
        <v>139</v>
      </c>
      <c r="D66" s="49"/>
      <c r="E66" s="61"/>
      <c r="F66" s="16">
        <v>4891.92</v>
      </c>
      <c r="G66" s="17"/>
      <c r="H66" s="16"/>
      <c r="I66" s="18">
        <f t="shared" si="0"/>
        <v>-4891.92</v>
      </c>
    </row>
    <row r="67" spans="1:9" ht="15">
      <c r="A67" s="12" t="s">
        <v>102</v>
      </c>
      <c r="B67" s="13" t="s">
        <v>106</v>
      </c>
      <c r="C67" s="14" t="s">
        <v>112</v>
      </c>
      <c r="D67" s="49"/>
      <c r="E67" s="61"/>
      <c r="F67" s="16">
        <v>3500</v>
      </c>
      <c r="G67" s="17"/>
      <c r="H67" s="16"/>
      <c r="I67" s="18">
        <f t="shared" si="0"/>
        <v>-3500</v>
      </c>
    </row>
    <row r="68" spans="1:9" ht="15">
      <c r="A68" s="12" t="s">
        <v>102</v>
      </c>
      <c r="B68" s="13" t="s">
        <v>107</v>
      </c>
      <c r="C68" s="14" t="s">
        <v>113</v>
      </c>
      <c r="D68" s="49"/>
      <c r="E68" s="61">
        <v>90000</v>
      </c>
      <c r="F68" s="16">
        <v>47986.24</v>
      </c>
      <c r="G68" s="17"/>
      <c r="H68" s="16"/>
      <c r="I68" s="18">
        <f t="shared" si="0"/>
        <v>42013.76</v>
      </c>
    </row>
    <row r="69" spans="1:9" ht="15">
      <c r="A69" s="12" t="s">
        <v>102</v>
      </c>
      <c r="B69" s="13" t="s">
        <v>108</v>
      </c>
      <c r="C69" s="14" t="s">
        <v>114</v>
      </c>
      <c r="D69" s="49"/>
      <c r="E69" s="61">
        <v>10000</v>
      </c>
      <c r="F69" s="16"/>
      <c r="G69" s="17"/>
      <c r="H69" s="16"/>
      <c r="I69" s="18">
        <f t="shared" si="0"/>
        <v>10000</v>
      </c>
    </row>
    <row r="70" spans="1:9" s="1" customFormat="1" ht="14.25">
      <c r="A70" s="25" t="s">
        <v>102</v>
      </c>
      <c r="B70" s="26"/>
      <c r="C70" s="27" t="s">
        <v>15</v>
      </c>
      <c r="D70" s="51"/>
      <c r="E70" s="63">
        <f>SUM(E63:E69)</f>
        <v>211000</v>
      </c>
      <c r="F70" s="28">
        <f>SUM(F63:F69)</f>
        <v>117089.34</v>
      </c>
      <c r="G70" s="29">
        <f>SUM(G63:G69)</f>
        <v>0</v>
      </c>
      <c r="H70" s="28">
        <f>SUM(H63:H69)</f>
        <v>26000</v>
      </c>
      <c r="I70" s="24">
        <f t="shared" si="0"/>
        <v>67910.66</v>
      </c>
    </row>
    <row r="71" spans="1:9" s="1" customFormat="1" ht="14.25">
      <c r="A71" s="34" t="s">
        <v>115</v>
      </c>
      <c r="B71" s="35"/>
      <c r="C71" s="35"/>
      <c r="D71" s="7"/>
      <c r="E71" s="65">
        <f>SUM(E70,E61,E56,E32,E21,E11)</f>
        <v>2209841</v>
      </c>
      <c r="F71" s="36">
        <f>SUM(F70,F61,F56,F32,F21,F11)</f>
        <v>1536179.88</v>
      </c>
      <c r="G71" s="37">
        <f>SUM(G70,G61,G56,G32,G21,G11)</f>
        <v>0</v>
      </c>
      <c r="H71" s="36">
        <f>SUM(H70,H61,H56,H32,H21,H11)</f>
        <v>657742.8300000001</v>
      </c>
      <c r="I71" s="38">
        <f>SUM(I70,I61,I56,I32,I21,I11)</f>
        <v>15918.290000000066</v>
      </c>
    </row>
    <row r="72" spans="1:9" s="1" customFormat="1" ht="18" customHeight="1">
      <c r="A72" s="56"/>
      <c r="B72" s="56"/>
      <c r="C72" s="56"/>
      <c r="D72" s="57"/>
      <c r="E72" s="66"/>
      <c r="F72" s="58"/>
      <c r="G72" s="58"/>
      <c r="H72" s="58"/>
      <c r="I72" s="58"/>
    </row>
    <row r="73" ht="16.5">
      <c r="A73" s="54" t="s">
        <v>141</v>
      </c>
    </row>
    <row r="74" ht="15">
      <c r="A74" s="53" t="s">
        <v>140</v>
      </c>
    </row>
    <row r="75" ht="15">
      <c r="A75" s="53"/>
    </row>
    <row r="76" ht="16.5">
      <c r="A76" s="54" t="s">
        <v>127</v>
      </c>
    </row>
    <row r="77" ht="15">
      <c r="A77" s="53" t="s">
        <v>124</v>
      </c>
    </row>
    <row r="78" ht="15">
      <c r="A78" s="53" t="s">
        <v>128</v>
      </c>
    </row>
  </sheetData>
  <printOptions horizontalCentered="1"/>
  <pageMargins left="0.5" right="0.5" top="1.25" bottom="0.5" header="0.5" footer="0.25"/>
  <pageSetup horizontalDpi="600" verticalDpi="600" orientation="landscape" scale="80" r:id="rId1"/>
  <headerFooter alignWithMargins="0">
    <oddHeader>&amp;C&amp;"Times New Roman,Bold"&amp;12Attachment X -- King County Sheriff's Office
Green River Homicides Investigation
Final Expenditure Report - 2002</oddHeader>
    <oddFooter>&amp;L&amp;10&amp;P of &amp;N&amp;R&amp;7Budget\&amp;F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K.C. Sherrif's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AllanCHE</dc:creator>
  <cp:keywords/>
  <dc:description/>
  <cp:lastModifiedBy>Laura Kennison</cp:lastModifiedBy>
  <cp:lastPrinted>2003-03-12T19:56:08Z</cp:lastPrinted>
  <dcterms:created xsi:type="dcterms:W3CDTF">2002-10-23T15:20:05Z</dcterms:created>
  <dcterms:modified xsi:type="dcterms:W3CDTF">2003-02-12T15:58:07Z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700279772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1235904219</vt:i4>
  </property>
</Properties>
</file>