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390" yWindow="90" windowWidth="19410" windowHeight="8475" activeTab="0"/>
  </bookViews>
  <sheets>
    <sheet name="2nd Omnibus Crosswalk" sheetId="2" r:id="rId1"/>
  </sheets>
  <externalReferences>
    <externalReference r:id="rId4"/>
    <externalReference r:id="rId5"/>
    <externalReference r:id="rId6"/>
    <externalReference r:id="rId7"/>
  </externalReferences>
  <definedNames>
    <definedName name="CFT">'[1]CFT Attachment 9_6_2017'!$A$9:$I$136</definedName>
    <definedName name="EBS">'[2]1st Q Appropriations'!$D$3:$K$179</definedName>
    <definedName name="Essbase">'[3]Exec Final Appro'!$B$11:$P$30</definedName>
    <definedName name="Excel">#REF!</definedName>
    <definedName name="Metadata">#REF!</definedName>
    <definedName name="_xlnm.Print_Area" localSheetId="0">'2nd Omnibus Crosswalk'!$A$3:$M$109</definedName>
    <definedName name="PROJECT">#REF!</definedName>
    <definedName name="Revenues">'[4]Essbase_Revenues'!$B$11:$D$105</definedName>
    <definedName name="_xlnm.Print_Titles" localSheetId="0">'2nd Omnibus Crosswalk'!$3:$7</definedName>
  </definedNames>
  <calcPr calcId="152511"/>
</workbook>
</file>

<file path=xl/sharedStrings.xml><?xml version="1.0" encoding="utf-8"?>
<sst xmlns="http://schemas.openxmlformats.org/spreadsheetml/2006/main" count="627" uniqueCount="307">
  <si>
    <t>Title</t>
  </si>
  <si>
    <t>Narrative</t>
  </si>
  <si>
    <t>Decision Package Type</t>
  </si>
  <si>
    <t>Expenditures</t>
  </si>
  <si>
    <t>Revenues</t>
  </si>
  <si>
    <t>Fund Balance Used</t>
  </si>
  <si>
    <t>2018</t>
  </si>
  <si>
    <t>2017-2018</t>
  </si>
  <si>
    <t>OFFICE OF EQUITY AND SOCIAL JUSTICE (EN_A14100)</t>
  </si>
  <si>
    <t>S2_001</t>
  </si>
  <si>
    <t xml:space="preserve"> Immigrant and Refugee Initiative</t>
  </si>
  <si>
    <t xml:space="preserve">Provide resources for the Immigrant and Refugee Initiative related to outreach, creation of a toolkit and printing of posters. </t>
  </si>
  <si>
    <t>Direct Service Changes</t>
  </si>
  <si>
    <t>S2_002</t>
  </si>
  <si>
    <t xml:space="preserve"> Office of Civil Rights</t>
  </si>
  <si>
    <t xml:space="preserve">Provide support for the Office of Civil Rights for the Emergency Sign Language Interpreter Program (ESLIP), training and supplies. There is a corresponding disappropriation in the Office of Risk Management. </t>
  </si>
  <si>
    <t>S2_003</t>
  </si>
  <si>
    <t xml:space="preserve"> Labor Trafficking
</t>
  </si>
  <si>
    <t xml:space="preserve">Cover consultant expenses for production of a proviso report about Labor Trafficking. </t>
  </si>
  <si>
    <t>Administrative Changes</t>
  </si>
  <si>
    <t>SHERIFF (EN_A20000)</t>
  </si>
  <si>
    <t xml:space="preserve"> US Marshals Overtime </t>
  </si>
  <si>
    <t xml:space="preserve">Increase overtime appropriation for the Sheriff to assist US Marshals in apprehending dangerous or violent federal fugitives. This increase is revenue-backed by federal funding. </t>
  </si>
  <si>
    <t xml:space="preserve"> King County Parks Overtime</t>
  </si>
  <si>
    <t xml:space="preserve">Increase overtime appropriation for security and park patrols provided by Sheriff's Office deputies to King County Parks. This increase is a technical adjustment backed by revenue from Parks. </t>
  </si>
  <si>
    <t>Technical Adjustments</t>
  </si>
  <si>
    <t xml:space="preserve"> E911 Equipment Reimbursement</t>
  </si>
  <si>
    <t xml:space="preserve">Increase appropriation for reimbursement of E911 equipment with revenue from Public Safety Answering Point (PSAP) funds. </t>
  </si>
  <si>
    <t>S2_004</t>
  </si>
  <si>
    <t xml:space="preserve"> Sound Transit Deputy Positions for Transit Tunnel Security</t>
  </si>
  <si>
    <t xml:space="preserve">Add 12 deputy positions in 2018 to the Sound Transit Police contract to staff up for transfer of the Downtown Transit Tunnel to Sound Transit. </t>
  </si>
  <si>
    <t>S2_005</t>
  </si>
  <si>
    <t xml:space="preserve"> Sound Transit Equipment/ Travel Reimbursement</t>
  </si>
  <si>
    <t xml:space="preserve">Increase appropriation for reimbursement of discretionary travel and equipment Sound Transit chooses to provide KCSO contract deputies. This increase is backed by revenue from Sound Transit. </t>
  </si>
  <si>
    <t>S2_006</t>
  </si>
  <si>
    <t xml:space="preserve"> Flood Control District Overtime</t>
  </si>
  <si>
    <t xml:space="preserve">Increase overtime appropriation in 2018 for Marine Unit work identifying and mitigating risks from wood debris and responding to floods. This increase is backed by revenue from the Flood Control District. </t>
  </si>
  <si>
    <t>S2_007</t>
  </si>
  <si>
    <t xml:space="preserve"> Anti-Bias / De-escalation Training</t>
  </si>
  <si>
    <t>Increase training appropriation in 2018 to provide implicit bias, less-lethal, and violence de-escalation training partially funded in the Adopted 2017-18 budget. This proposal is partially backed by revenue from Metro, Sound Transit, and King County International Airport.</t>
  </si>
  <si>
    <t>S2_008</t>
  </si>
  <si>
    <t xml:space="preserve"> Ravensdale Range Improvements</t>
  </si>
  <si>
    <t xml:space="preserve">Improve facility and equipment at the Ravensdale shooting range. This increase is backed by revenue from recycled brass recovered at the range. </t>
  </si>
  <si>
    <t>S2_009</t>
  </si>
  <si>
    <t xml:space="preserve"> Seattle School Bus Arm Contract</t>
  </si>
  <si>
    <t xml:space="preserve">Add new contract with Seattle School District to provide enforcement and citations for violations detected by school bus safety cameras. </t>
  </si>
  <si>
    <t>S2_010</t>
  </si>
  <si>
    <t xml:space="preserve"> Agency Match for FLIR Grant</t>
  </si>
  <si>
    <t xml:space="preserve">Provide 25% local match funding for a Department of Homeland Security grant to purchase Helicopter Forward Looking Infrared Radar (FLIR) equipment.  </t>
  </si>
  <si>
    <t>S2_011</t>
  </si>
  <si>
    <t xml:space="preserve"> Agency Match for Dive Trailer Grant</t>
  </si>
  <si>
    <t xml:space="preserve">Provide 25% local match funding for a Department of Homeland Security grant to purchase a dive trailer to safely store critical expensive equipment.  </t>
  </si>
  <si>
    <t>S2_012</t>
  </si>
  <si>
    <t xml:space="preserve"> Sound Transit Deputy Positions</t>
  </si>
  <si>
    <t xml:space="preserve">Add two Sound Transit deputies to the Sound Transit Police contract starting in April 2017. </t>
  </si>
  <si>
    <t>S2_013</t>
  </si>
  <si>
    <t xml:space="preserve"> Crisis Intervention Training</t>
  </si>
  <si>
    <t>Increase appropriation to provide backfill coverage for all patrol deputies to receive additional crisis intervention training. This proposal is partially backed by revenue from Metro, Sound Transit, and King County International Airport.</t>
  </si>
  <si>
    <t>S2_014</t>
  </si>
  <si>
    <t xml:space="preserve"> Detective and Records Specialist for Firearm Relinquishment</t>
  </si>
  <si>
    <t xml:space="preserve">Add detective and records specialist positions to address the public safety risk related to firearm relinquishment and compliance in domestic violence (DV) and extreme risk protection order (ERPO) cases. These positions will start in January 2018. </t>
  </si>
  <si>
    <t>S2_016</t>
  </si>
  <si>
    <t xml:space="preserve"> Three Proviso Changes</t>
  </si>
  <si>
    <t>Change provisos P1 and P2 from Executive Office to Sheriff Office.  Change proviso P4 date from July 1 to August 1, 2017.</t>
  </si>
  <si>
    <t>OFFICE OF EMERGENCY MANAGEMENT (EN_A40100)</t>
  </si>
  <si>
    <t xml:space="preserve"> Full Cost Coverage of OEM Administrative Operations</t>
  </si>
  <si>
    <t>Provide full cost coverage of the portion of the OEM Administrative Cost Pool previously supported by E-911 Program which has moved to KCIT.  This additional cost will move permanently to A401001.</t>
  </si>
  <si>
    <t>EXECUTIVE SERVICES ADMINISTRATION (EN_A41700)</t>
  </si>
  <si>
    <t xml:space="preserve"> ADR Capacity Building </t>
  </si>
  <si>
    <t xml:space="preserve">Request additional revenue backed expenditure authority to support increased engagement work and supporting ESJ conversations. Contributions for the revenue have been committed by HRD, DNRP, DOT and ORMS.  </t>
  </si>
  <si>
    <t>HUMAN RESOURCES MANAGEMENT (EN_A42000)</t>
  </si>
  <si>
    <t xml:space="preserve"> Employment Services for Civil Service Commission</t>
  </si>
  <si>
    <t xml:space="preserve">Add one TLT position in 2018 to support recruitment for the King County Sheriff's Office. </t>
  </si>
  <si>
    <t>PROSECUTING ATTORNEY (EN_A50000)</t>
  </si>
  <si>
    <t xml:space="preserve"> ADA Accommodation</t>
  </si>
  <si>
    <t>Add a 1.0 TLT sign language interpreter for a deaf Deputy Prosecuting Attorney in 2018, and additional contract interpreter services for vacation, training, heavy trial work, etc.  This accommodation is required by the Americans with Disabilities Act (ADA) and the Washington Law Against Discrimination (WLAD).</t>
  </si>
  <si>
    <t xml:space="preserve"> Special Assault Unit Deputy Prosecuting Attorney</t>
  </si>
  <si>
    <t>Add a Deputy Prosecuting Attorney (DPA) to the Special Assault Unit at the MRJC to decrease the time to disposition of child sexual assault cases.  This DPA started work in January 2017.</t>
  </si>
  <si>
    <t xml:space="preserve"> Regional Firearm Relinquishment Protocol</t>
  </si>
  <si>
    <t>Add 1.0 FTE Deputy Prosecuting Attorney, 1.0 FTE Victim Advocate and 2.0 Paralegals to address the public safety risk related to firearm relinquishment and compliance in domestic violence (DV) and extreme risk protection order (ERPO) cases.  These positions will start in January 2018.</t>
  </si>
  <si>
    <t>SUPERIOR COURT (EN_A51000)</t>
  </si>
  <si>
    <t xml:space="preserve"> Judicial Salary Increase</t>
  </si>
  <si>
    <t xml:space="preserve">Increase judicial salaries on September 1, 2017 and September 1, 2018 per Washington Citizens' Commission on Salaries for Elected Officials. </t>
  </si>
  <si>
    <t xml:space="preserve"> 2017 Trial Court Improvement Funds</t>
  </si>
  <si>
    <t xml:space="preserve">Complete various small projects with revenue from state Trial Court Improvement Funds.  </t>
  </si>
  <si>
    <t xml:space="preserve"> Peacemaking Circles for Juvenile Offenders</t>
  </si>
  <si>
    <t>Fund peacemaking circles, an alternative conflict resolution process based on restorative justice principles intended to address the broader levels of harm by involving a larger spectrum of people affected by the crime committed, such as family and community members. Combined with existing funding, the court hopes to complete peacemaking circles for 6 clients by early 2018.</t>
  </si>
  <si>
    <t>DISTRICT COURT (EN_A53000)</t>
  </si>
  <si>
    <t>ELECTIONS (EN_A53500)</t>
  </si>
  <si>
    <t xml:space="preserve"> Add Ballot Drop Boxes</t>
  </si>
  <si>
    <t>Add funds to purchase, install, maintain, and operate 13 new Ballot Drop Boxes in 2017, 15 in 2018, and 14 in 2019 as required by state legislation passed in the 2017 legislative session. A portion of the costs will be allocated to participating jurisdictions.</t>
  </si>
  <si>
    <t>GF TRANSFER TO DCHS (EN_A69400)</t>
  </si>
  <si>
    <t xml:space="preserve"> Community Center for Alternative Programs - Pay for Success</t>
  </si>
  <si>
    <t>Fund 2018 performance payments for Pay For Success initiative in the CCAP program</t>
  </si>
  <si>
    <t>GF TRANSFER TO DPH (EN_A69600)</t>
  </si>
  <si>
    <t xml:space="preserve"> GF Transfer to Public Health</t>
  </si>
  <si>
    <t xml:space="preserve">
Support one-third of an FTE for King County Cannabis Interbranch Team in Public Health.
</t>
  </si>
  <si>
    <t>GF TRANSFER TO KCIT (EN_A69800)</t>
  </si>
  <si>
    <t xml:space="preserve"> GF Transfer to KCIT for Dept of Assessments PTAS Phase</t>
  </si>
  <si>
    <t>Fund Dept of Assessments Property Tax Administration System.</t>
  </si>
  <si>
    <t xml:space="preserve"> GF Transfer to KCIT for MEO Case Management System Upgrade</t>
  </si>
  <si>
    <t>Fund Medical Examiner's Office Case Management System Upgrade.</t>
  </si>
  <si>
    <t>GF CIP TRANSFER TO DES (EN_A69900)</t>
  </si>
  <si>
    <t xml:space="preserve"> KCCH Jury room Restroom</t>
  </si>
  <si>
    <t>Provide funding for a capital project for gender-neutral restrooms for the Jury Room in the Courthouse. CIP Project 1132351 DES FMD KCCH JURY ROOM RESTROM.</t>
  </si>
  <si>
    <t xml:space="preserve"> KCCH Security Glazing</t>
  </si>
  <si>
    <t>Provide funding for a capital project for Installation of Ballistic Glass on the 2nd floor of the Courthouse.  CIP Project 1132353 DES FMD KCCH SECURITY GLAZING.</t>
  </si>
  <si>
    <t xml:space="preserve"> GF Transfer to Fund 3951  for Radio In-Building Coverage Phase I</t>
  </si>
  <si>
    <t xml:space="preserve">Provide funding for CIP Project 1132306 DES-FMD-KCIT Radio In-Bldg, which will improve radio coverage within buildings. </t>
  </si>
  <si>
    <t>JAIL HEALTH SERVICES (EN_A82000)</t>
  </si>
  <si>
    <t xml:space="preserve"> Jail Health Services Population Adjustment</t>
  </si>
  <si>
    <t xml:space="preserve">Increase staffing, supplies, and services necessary to meet the mandated healthcare needs of the increased population in the adult jails: the King County Correctional Facility (KCCF) and the Maleng Regional Justice Center (MRJC). </t>
  </si>
  <si>
    <t xml:space="preserve"> Jail Health Services Epic Support</t>
  </si>
  <si>
    <t xml:space="preserve">Convert contract funds to staff positions to support training and optimization of the new electronic health record (EHR) system. </t>
  </si>
  <si>
    <t>S2_015</t>
  </si>
  <si>
    <t xml:space="preserve"> Healthcare Provider Reclassification </t>
  </si>
  <si>
    <t xml:space="preserve">Fund the reclassification of healthcare provider job categories including Staff Physician, Psychiatrist, and Medical Officer.  Aligned with S2_015 in Behavioral Health, Public Health, and Medical Examiner's Office. </t>
  </si>
  <si>
    <t>MEDICAL EXAMINER (EN_A87000)</t>
  </si>
  <si>
    <t xml:space="preserve"> Medical Examiners Office (MEO) KCIT Extended Service Support Correction</t>
  </si>
  <si>
    <t xml:space="preserve">Increase KCIT costs for afterhours support for the MEO, which was not included in MEO's 2017-2018 budget. </t>
  </si>
  <si>
    <t xml:space="preserve"> MEO Coverdell Grant 2017- Grant Funded X-Ray Equipment</t>
  </si>
  <si>
    <t xml:space="preserve">Add revenue and expenses for a pass-through grant from the Washington State Patrol for the purchase of equipment, software, and services to maintain digital radiography equipment used in routine death investigations.  </t>
  </si>
  <si>
    <t xml:space="preserve"> MEO Line of Business Pilot Projects to Improve Service </t>
  </si>
  <si>
    <t xml:space="preserve">Add one-time budget for staffing to implement MEO Line of Business pilot projects testing alternate staffing models to increase safety, effectiveness, and efficiency of death investigation services.  Includes expenditure authority for a pilot program to improve night shift coverage by testing various staffing models and a second pilot program to improve property and body release by reassigning staff. </t>
  </si>
  <si>
    <t xml:space="preserve"> MEO Line of Business IT &amp; Equipment Improvements</t>
  </si>
  <si>
    <t xml:space="preserve">Provide laptops with internet access for investigators in the field, upgrades the hydraulic lift system for one transport vehicle, and replaces an aging transport vehicle as a result of MEO Line of Business planning.  </t>
  </si>
  <si>
    <t xml:space="preserve"> Medical Examiner’s Office Case Management System Upgrade </t>
  </si>
  <si>
    <t xml:space="preserve">Remove a portion of MEO's budget for KCIT expenses that will be shifted to the capital project as part of a case management system upgrade.  </t>
  </si>
  <si>
    <t xml:space="preserve">Fund the reclassification of healthcare provider job categories including Staff Physician, Psychiatrist, and Medical Officer.  Aligned with S2_015 in Behavioral Health, Jail Health, and Public Health. </t>
  </si>
  <si>
    <t>ADULT AND JUVENILE DETENTION (EN_A91000)</t>
  </si>
  <si>
    <t xml:space="preserve"> Correction Officer Positions for ADP Increase</t>
  </si>
  <si>
    <t xml:space="preserve">Add 15 corrections officer positions to address higher than predicted average daily population (ADP). The jail population is over 200 ADP higher than predicted and budgeted for and DAJD opened the first of two double-bunked units in April 2017. Along with the increase in ADP, additional revenue has been received from the State Department of Corrections and contract cities. </t>
  </si>
  <si>
    <t xml:space="preserve"> Supply and Food Costs for ADP Increase</t>
  </si>
  <si>
    <t xml:space="preserve">Increase appropriation for additional supply and food costs due to higher than predicted average daily population (ADP). The jail population is over 200 ADP higher than predicted and budgeted for and DAJD opened the first of two double-bunked units in April 2017. </t>
  </si>
  <si>
    <t xml:space="preserve"> Human Resources Manager</t>
  </si>
  <si>
    <t xml:space="preserve">Add Human Resources (HR) manager to address need. When compared to other King County departments, DAJD’s Human Resources section is significantly understaffed and currently has the highest staff to HR FTE ratio of all King County departments, at approximately 172 employees per HR staff member. </t>
  </si>
  <si>
    <t xml:space="preserve"> Captain Position</t>
  </si>
  <si>
    <t xml:space="preserve">Add a Captain position who would support operations in a number of ways including covering shift gaps and leave coverage, thus reducing overtime and mandatory overtime. This position is expected to be fully supported by a reduction in overtime costs. </t>
  </si>
  <si>
    <t xml:space="preserve"> Van Upgrades</t>
  </si>
  <si>
    <t xml:space="preserve">Retrofit two new vans received as part of the regular Fleet replacement process this summer. The vans need to be retrofitted in order to meet safety and security needs since they are used to transport inmates. </t>
  </si>
  <si>
    <t xml:space="preserve"> e-Soph Contract</t>
  </si>
  <si>
    <t xml:space="preserve">Add appropriation for e-Soph contract to streamline the process of background checks. This proposal is one recommendation from the Executive Guidance Team, which led a process to analyze the department’s use of mandatory overtime and reviewed various HR processes related to recruitment and background checks. </t>
  </si>
  <si>
    <t xml:space="preserve"> Restorative Justice Coordinator Reclass</t>
  </si>
  <si>
    <t xml:space="preserve">Reclass Restorative Justice Coordinator position (PPM I to PPM II) to properly match intended role and duties. This position was created in the 2017-2018 budget to play a lead role in several restorative justice, due process, and compliance functions within Juvenile Detention. </t>
  </si>
  <si>
    <t xml:space="preserve"> Continue Work Education Release</t>
  </si>
  <si>
    <t xml:space="preserve">Continue operating the Work Education Release program in 2018. This decision package includes appropriation for security, case management, and administrative staff managing the program. </t>
  </si>
  <si>
    <t>ROADS (EN_A73000)</t>
  </si>
  <si>
    <t xml:space="preserve"> South Park Bridge Operations </t>
  </si>
  <si>
    <t>Recognize continuing operating costs for the South Park Bridge in the absence of anticipated annexation by the City of Seattle.</t>
  </si>
  <si>
    <t xml:space="preserve"> Road Rangers</t>
  </si>
  <si>
    <t>Create a term limited crew supervised by a crew chief to address emerging "quick fix" road repairs</t>
  </si>
  <si>
    <t>Carry forward 2015-2016 operating budget for equipment ordered in 2016 but not invoiced until 2017.</t>
  </si>
  <si>
    <t>Reappropriation</t>
  </si>
  <si>
    <t xml:space="preserve"> Labor Settlement</t>
  </si>
  <si>
    <t>Provide funding for retroactive pay and ongoing costs associated with bargaining unit 302 settlement costs</t>
  </si>
  <si>
    <t>ENHANCED-911 (EN_A43100)</t>
  </si>
  <si>
    <t xml:space="preserve"> Transfer Administrative Program Staff from E-911 to OEM</t>
  </si>
  <si>
    <t>5 FTEs - Transfer FTE authority from E-911 to Office of Emergency Management (OEM) to implement the reorganization of E-911 from OEM to KCIT established by Ordinance #18551. In the 2017-18 budget, these positions were shared between the two programs and budgeted in the E-911 Program Office. This request is related to S2_001 in OEM.</t>
  </si>
  <si>
    <t>BEHAVIORAL HEALTH (EN_A92400)</t>
  </si>
  <si>
    <t xml:space="preserve"> Behavioral Health Fund Budget Adjustment</t>
  </si>
  <si>
    <t xml:space="preserve">Adjust appropriation and estimated revenue to better reflect actual experience under integrated behavioral health services. </t>
  </si>
  <si>
    <t xml:space="preserve"> Pay for Success Performance Payments</t>
  </si>
  <si>
    <t>Add appropriation to support performance payments for the Pay for Success pilot program in the Community Center for Alternative Programs (CCAP). These payments are backed by General Fund revenue.</t>
  </si>
  <si>
    <t xml:space="preserve">Fund the reclassification of healthcare provider job categories including Staff Physician, Psychiatrist, and Medical Officer.  Aligned with S2_015 in Public Health, Jail Health, and Medical Examiner's Office. </t>
  </si>
  <si>
    <t>MENTAL ILLNESS AND DRUG DEPENDENCY FUND (EN_A99000)</t>
  </si>
  <si>
    <t xml:space="preserve"> Council Addition Adjustment
</t>
  </si>
  <si>
    <t xml:space="preserve">Reverse appropriation given to MIDD Fund in Ordinance 18544 that was not needed. </t>
  </si>
  <si>
    <t>VETERAN AND FAMILY LEVY (EN_A11700)</t>
  </si>
  <si>
    <t xml:space="preserve"> King County Veterans Program Rent</t>
  </si>
  <si>
    <t xml:space="preserve">Adjust appropriation to allow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A93600. </t>
  </si>
  <si>
    <t>YOUTH AMATEUR SPORTS (EN_A35500)</t>
  </si>
  <si>
    <t xml:space="preserve"> Councilmanic Bond Grants</t>
  </si>
  <si>
    <t>Transfer bond proceeds and expenditures from the Parks CIP Fund 3581 to the Youth and Amateur Sports Fund 1290 in order to better track and manage the grant program described in Expenditure Restriction 7 (ER7) from Ordinance 18409.  Expenditures will occur in the form of grants to recipients identified in ER7.</t>
  </si>
  <si>
    <t xml:space="preserve"> Reappropriate 2016 Grant Awards</t>
  </si>
  <si>
    <t xml:space="preserve">Reappropriate unspent grant awards from 2016 and award these in 2017-2018.  </t>
  </si>
  <si>
    <t xml:space="preserve"> Delay Bond Sale</t>
  </si>
  <si>
    <t xml:space="preserve">Delay the bond sale for ER7 to allow for proper due diligence to occur.  </t>
  </si>
  <si>
    <t xml:space="preserve"> Fully Fund Staff</t>
  </si>
  <si>
    <t>Increase funding to fully staff the new grant program.  Full FTE authority was granted in the 2017-2018 Adopted Budget but full expenditure authority was not.</t>
  </si>
  <si>
    <t xml:space="preserve"> Expenditure Restriction (ER5) Adjustments</t>
  </si>
  <si>
    <t>Adjust ER5 expenditure restrictions by adding new contracts and removing one contract.</t>
  </si>
  <si>
    <t>GENERAL PUBLIC SERVICES (EN_A32530)</t>
  </si>
  <si>
    <t xml:space="preserve"> Remove Proviso P1 </t>
  </si>
  <si>
    <t xml:space="preserve">Remove proviso adopted in the 2017 1st Omnibus Ordinance, Ordinance 18544.  </t>
  </si>
  <si>
    <t>BEST START FOR KIDS LEVY (EN_A93700)</t>
  </si>
  <si>
    <t xml:space="preserve"> Expenditure Restriction (ER4) Funding Change</t>
  </si>
  <si>
    <t xml:space="preserve">Change funding associated with Expenditure Restriction 4. </t>
  </si>
  <si>
    <t>PUBLIC HEALTH (EN_A80000)</t>
  </si>
  <si>
    <t xml:space="preserve"> City of Seattle Funding for Child Health Center</t>
  </si>
  <si>
    <t xml:space="preserve">Add City of Seattle funding to PHSKC Early Learning Health to provide child care health consultation support and services to expanding number of Seattle subsidized programs including Child Care homes, the Washington State Early Childhood Education and Assistance Program (ECEAP), and Seattle Preschool program.  </t>
  </si>
  <si>
    <t xml:space="preserve"> City of Seattle Funding for School Based Health Partnerships </t>
  </si>
  <si>
    <t xml:space="preserve">Add one-time funding from City of Seattle Department of Education and Early Learning (DEEL) to School Based Health Partnerships to support the work of the Seattle School Family Support program, which provides assistance to families with the aim of keeping children in school.  City of Seattle DEEL identified an under-expenditure and reallocated one-time funding for the 2017-2018 school year. </t>
  </si>
  <si>
    <t xml:space="preserve"> Emerging Leaders in Public Health Grant </t>
  </si>
  <si>
    <t xml:space="preserve">Implement a program seeking agency-level cultural change by focusing on models to help counter the effects of trauma and foster community resilience. The change will build off of the trauma-informed care work done in PHSKC’s Community Health Services Division and the Prevention Institute’s Adverse Community Experiences and Resilience: A Framework for Addressing and Preventing Community Trauma report.  Funded through the Kresge Foundation. </t>
  </si>
  <si>
    <t xml:space="preserve"> King County Cannabis Interbranch Team Facilitation</t>
  </si>
  <si>
    <t xml:space="preserve">Fund one-third of a position to facilitate the King County Cannabis Interbranch Team, with the intent of bringing together King County departments that have a vested issue in marijuana issues to apply a One King County approach.  Existing Public Health staff will respond to ongoing requests to speak about public health impacts of marijuana legalization at neighborhood planning and community partner meetings. </t>
  </si>
  <si>
    <t xml:space="preserve"> King County Vroom Program </t>
  </si>
  <si>
    <t xml:space="preserve">Expand integration of the Vroom program within the Best Starts for Kids (BSK) and the Help Me Grow national framework by funding an Activation Manager for one and a half years.  This activity would support the integration of Vroom into the King County Help Me Grow Framework – reaching into systems and families, support the integration of Vroom into the BSK expansion of prenatal to five services into communities, and provide guidance for the integration of deeper engagement into specific communities. </t>
  </si>
  <si>
    <t xml:space="preserve">Fund the reclassification of healthcare provider job categories including Staff Physician, Psychiatrist, and Medical Officer.  Aligned with S2_015 in Behavioral Health, Jail Health, and Medical Examiner's Office. </t>
  </si>
  <si>
    <t>ENVIRONMENTAL HEALTH SERVICES (EN_A85000)</t>
  </si>
  <si>
    <t xml:space="preserve"> Updated KCIT Charges for EH Systems </t>
  </si>
  <si>
    <t xml:space="preserve"> Implementation of OSS Proviso </t>
  </si>
  <si>
    <t xml:space="preserve">Implement the PHSKC Environmental Health On-Site Septic (OSS) Proviso plan to gather data and improve understanding of the location of failing onsite septic systems which threaten water quality and human health and to increase education and outreach efforts that help to improve compliance.  PHSKC is partnering with DNRP to complete this proviso plan.  </t>
  </si>
  <si>
    <t xml:space="preserve"> EPA Duwamish Community-Based Seafood Consumption Project</t>
  </si>
  <si>
    <t xml:space="preserve">Establish a community based Healthy Seafood Consumption project for the Lower Duwamish Superfund site under EPA's implementation of Task 11 of the cleanup plan through EPA Cooperative Agreement.  This effort will build community capacity and resources needed to fully implement effective and appropriate Institutional Controls tools and strategies by the start of and throughout active cleanup of the Lower Duwamish Superfund site. </t>
  </si>
  <si>
    <t>EXECUTIVE ADMINISTRATION GRANTS (EN_A40300)</t>
  </si>
  <si>
    <t xml:space="preserve"> Emergency Management Performance Grant (EMPG) FY 16 Amendment</t>
  </si>
  <si>
    <t xml:space="preserve">Increase in EMPG FY16 Grant to build and sustain all hazards preparedness. </t>
  </si>
  <si>
    <t xml:space="preserve"> FEMA-4309-DR-WA Disaster Recovery</t>
  </si>
  <si>
    <t>Add new Disaster Recovery Grant for the Presidentially Declared Disaster for Severe Winter Storms during the period of January 30, 2017 - February 22, 2017.</t>
  </si>
  <si>
    <t xml:space="preserve"> Sound Transit Emergency Services Support</t>
  </si>
  <si>
    <t>Add new grant to support provision of emergency services support to Sound Transit.</t>
  </si>
  <si>
    <t xml:space="preserve"> Complex Coordinated Terrorist Attack Preparedness Grant</t>
  </si>
  <si>
    <t>Add new grant which will support regional preparedness in the event of a complex coordinated terrorist attack. 3 year grant for a total of $1.5 million.</t>
  </si>
  <si>
    <t xml:space="preserve"> FEMA-1963-DR-WA Disaster Recovery Grant</t>
  </si>
  <si>
    <t xml:space="preserve">Increase Disaster Recovery Grant for additional cost claims related to severe winter weather from December 2011 and January-February 2017. </t>
  </si>
  <si>
    <t xml:space="preserve"> FEMA-4056-DR-WA Disaster Recovery Grant</t>
  </si>
  <si>
    <t xml:space="preserve">Increase Disaster Recovery Grant for additional cost claims related to severe winter weather from multiple seasons.  </t>
  </si>
  <si>
    <t>BYRNE JAG GRANTS (EN_A51400)</t>
  </si>
  <si>
    <t xml:space="preserve"> Grants net zero adjustment</t>
  </si>
  <si>
    <t>Move existing fund 2170 FFY 2017 Byrne JAG appropriation to Fund 2140</t>
  </si>
  <si>
    <t>BYRNE JAG GRANT FFY 2016 (EN_A51616)</t>
  </si>
  <si>
    <t xml:space="preserve"> Grants net zero entry</t>
  </si>
  <si>
    <t>Move existing fund 2170 FFY 2016 Byrne JAG appropriation to Fund 2140</t>
  </si>
  <si>
    <t>EMPLOYMENT EDUCATION RESOURCE (EN_A93600)</t>
  </si>
  <si>
    <t xml:space="preserve">Adjust budgeted revenue to reflect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A11700. </t>
  </si>
  <si>
    <t>NATURAL RESOURCES  AND PARKS ADMINISTRATION (EN_A38100)</t>
  </si>
  <si>
    <t xml:space="preserve"> Grant Supported Climate Change Efforts</t>
  </si>
  <si>
    <t xml:space="preserve">Increase grant funded work supporting climate change efforts.  Specifically, one grant will expand the scope of the Memorandum of Agreement (MOA) with the Puget Sound Clean Air Agency (PSCAA) to also include collecting and reviewing climate pollution emissions for Snohomish, Pierce, and Kitsap Counties.  This will be completed by a consultant and will be fully reimbursed by PSCAA.  The other grant from the Bullitt Foundation will be used to support implementation of Sustainable Cities Roundtables, related trainings and workgroups for K4C cities. This expense will be completed by a consultant, Cascadia Consulting, under an existing contract with SWD’s GreenTools program. </t>
  </si>
  <si>
    <t>SOLID WASTE (EN_A72000)</t>
  </si>
  <si>
    <t xml:space="preserve"> Landfill Gas Enhanced Maintenance and Upgrades</t>
  </si>
  <si>
    <t>Improve the landfill gas system at the Cedar Hills Regional Landfill to better control nitrogen levels in the gas delivered to Bioenergy Washington.  Nitrogen is a component that decreases the value of the landfill gas and its removal is very costly once it enters the Bioenergy Plant. The supplemental will provide for the replacement of old valves and related piping in order to relieve those conditions.</t>
  </si>
  <si>
    <t xml:space="preserve"> New Bargaining Agreement </t>
  </si>
  <si>
    <t>Increase budget authority to cover increases in costs for staff in the International Union of Operating Engineers in Solid Waste due to a new bargaining agreement</t>
  </si>
  <si>
    <t xml:space="preserve"> Remove Proviso P4</t>
  </si>
  <si>
    <t xml:space="preserve">Remove Proviso P4.  </t>
  </si>
  <si>
    <t>TRANSIT (EN_A46410)</t>
  </si>
  <si>
    <t xml:space="preserve"> Metro Transit Police Additions</t>
  </si>
  <si>
    <t>Add four additional Metro Transit Police (MTP) deputies to augment existing resources to address the unforeseen impacts of expanded Night Owl service. Includes technical correction to the 2017/2018 biennial budget to reflect the fact that a COPS grant was not received in 2016 to fund a portion of the new officers. MTP deputies are staffed through the King County Sheriff’s Office and reimbursed through Transit’s budget.</t>
  </si>
  <si>
    <t xml:space="preserve"> Increased Safety Resources</t>
  </si>
  <si>
    <t xml:space="preserve">Add 3 FTEs to support Rail and Streetcar Operations.  This includes 2 safety officers and one support personnel, and most of these costs are reimbursable, either through Sound Transit or City of Seattle. </t>
  </si>
  <si>
    <t xml:space="preserve"> Link Light Rail Operations Support</t>
  </si>
  <si>
    <t xml:space="preserve">Add 42 additional FTEs to support expanded operations of Link Light Rail service in 2018. This includes 12 Electro-Mechanics, 8 Rail Operators and multiple other positions. LINK operations expense is 100% reimbursed by Sound Transit. </t>
  </si>
  <si>
    <t xml:space="preserve"> First Hill Streetcar Operations Support</t>
  </si>
  <si>
    <t xml:space="preserve">Expand planned support for contracted streetcar service with the City of Seattle.  Increase of 4 electro-mechanics to address unforeseen maintenance issues with vehicles. Streetcar operations expense is 100% reimbursed by City of Seattle.                                                                                                                                                                                             </t>
  </si>
  <si>
    <t>BUSINESS RESOURCE CENTER (EN_A30000)</t>
  </si>
  <si>
    <t xml:space="preserve"> Paid Parental Leave Backfill</t>
  </si>
  <si>
    <t>Fund paid parental leave (PPL) during 2017 for 7 BRC staff members.  The staff positions are critical to BRC operations and many require(d) backfill from TLTs, contractors, and special duty as they require specific technical skills. PSB and BRC agree to revisit any additional need for PPL funding in the 2019-2020 planning process.</t>
  </si>
  <si>
    <t xml:space="preserve"> PeopleSoft PERS Rewrite</t>
  </si>
  <si>
    <t>Rewrite PERS system to accommodate changes from the WA Department of Retirement.  The PERS tool was implemented 10 years ago, this is needed to keep the system functional.</t>
  </si>
  <si>
    <t>FACILITIES MANAGEMENT DIVISION (EN_A60100)</t>
  </si>
  <si>
    <t xml:space="preserve"> King County Courthouse Maintenance and Security</t>
  </si>
  <si>
    <t>Increase Security &amp; Exterior Cleaning/Housekeeping support for the Court House. The implementation of this proposed increase service will address the safety concerns and the complaints of the cleanliness of the area.</t>
  </si>
  <si>
    <t>RISK MANAGEMENT (EN_A15400)</t>
  </si>
  <si>
    <t xml:space="preserve"> ORMS Disappropriation Following OCR Transfer to OESJ</t>
  </si>
  <si>
    <t>Disappropriate $97,146 from ORMS budget (across three accounts) to reflect the corresponding increase in the OESJ appropriation to cover ongoing ancillary costs that were not originally transferred with the FTEs during the 2017-2018 budget process. Note there is a corresponding DP (increasing expenditure authority) for OESJ in cost center 14100.</t>
  </si>
  <si>
    <t>KCIT SERVICES  (EN_A43200)</t>
  </si>
  <si>
    <t xml:space="preserve"> Transfer to KCIT Enterprise Capital Fund</t>
  </si>
  <si>
    <t xml:space="preserve">Transfer funds from the KCIT Services Fund (5531) to KCIT Enterprise Capital Fund (3781) for the capital projects that are requested in the 2017 2nd omnibus (86,942 for the IT Cybersecurity project, 215,241 for Exchange to Office 365 Phase II project).  </t>
  </si>
  <si>
    <t>Grand Total for Report</t>
  </si>
  <si>
    <t>Appropriation Name</t>
  </si>
  <si>
    <t>Appro</t>
  </si>
  <si>
    <t>Omnibus Section</t>
  </si>
  <si>
    <t>Ordinance 18409 Section</t>
  </si>
  <si>
    <t>EN_A14100</t>
  </si>
  <si>
    <t>EN_A20000</t>
  </si>
  <si>
    <t>EN_A40100</t>
  </si>
  <si>
    <t>EN_A41700</t>
  </si>
  <si>
    <t>EN_A42000</t>
  </si>
  <si>
    <t>EN_A50000</t>
  </si>
  <si>
    <t>EN_A51000</t>
  </si>
  <si>
    <t>EN_A53000</t>
  </si>
  <si>
    <t>EN_A53500</t>
  </si>
  <si>
    <t>EN_A69400</t>
  </si>
  <si>
    <t>EN_A69600</t>
  </si>
  <si>
    <t>EN_A69800</t>
  </si>
  <si>
    <t>EN_A69900</t>
  </si>
  <si>
    <t>EN_A82000</t>
  </si>
  <si>
    <t>EN_A87000</t>
  </si>
  <si>
    <t>EN_A91000</t>
  </si>
  <si>
    <t>EN_A73000</t>
  </si>
  <si>
    <t>EN_A43100</t>
  </si>
  <si>
    <t>EN_A92400</t>
  </si>
  <si>
    <t>EN_A99000</t>
  </si>
  <si>
    <t>EN_A11700</t>
  </si>
  <si>
    <t>EN_A35500</t>
  </si>
  <si>
    <t>EN_A32530</t>
  </si>
  <si>
    <t>EN_A93700</t>
  </si>
  <si>
    <t>EN_A80000</t>
  </si>
  <si>
    <t>EN_A85000</t>
  </si>
  <si>
    <t>EN_A51616</t>
  </si>
  <si>
    <t>EN_A93600</t>
  </si>
  <si>
    <t>EN_A38100</t>
  </si>
  <si>
    <t>EN_A72000</t>
  </si>
  <si>
    <t>EN_A46410</t>
  </si>
  <si>
    <t>EN_A30000</t>
  </si>
  <si>
    <t>EN_A60100</t>
  </si>
  <si>
    <t>EN_A15400</t>
  </si>
  <si>
    <t>EN_A43200</t>
  </si>
  <si>
    <t>EN_A21400</t>
  </si>
  <si>
    <t>2017-2018 2ND OMNIBUS OPERATING CROSSWALK</t>
  </si>
  <si>
    <t>DP</t>
  </si>
  <si>
    <t xml:space="preserve"> Maintenance Equipment</t>
  </si>
  <si>
    <t xml:space="preserve">Increase KCIT BSS charges to the current level of service in the areas of IT project management, business analysis, and applications development/integration support for On-line Plan Review and Envision, which were under budgeted during the 2017-2018 budget.  Also provides expenditure authority for the restaurant grading system and SMART Cash Register which are new in 2017 and therefore did not have any budget authority.   </t>
  </si>
  <si>
    <t>REG FTEs</t>
  </si>
  <si>
    <t>TLTs</t>
  </si>
  <si>
    <t>Not in Ordinance as it is a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</si>
</sst>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
    <numFmt numFmtId="165" formatCode="#,##0;[Red]#,##0"/>
    <numFmt numFmtId="166" formatCode="#,##0;\-#,##0"/>
    <numFmt numFmtId="167" formatCode="_(#,##0_);[Red]\(#,##0\)"/>
    <numFmt numFmtId="168" formatCode="_(* #,##0.0_);_(* \(#,##0.0\);_(* &quot;-&quot;??_);_(@_)"/>
    <numFmt numFmtId="169" formatCode="_(&quot;$&quot;* #,##0_);_(&quot;$&quot;* \(#,##0\);_(&quot;$&quot;* &quot;-&quot;??_);_(@_)"/>
    <numFmt numFmtId="177" formatCode="#,##0_);[Red]\(#,##0\)"/>
    <numFmt numFmtId="178" formatCode="General"/>
  </numFmts>
  <fonts count="35">
    <font>
      <sz val="12"/>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color theme="1"/>
      <name val="Arial Unicode MS"/>
      <family val="2"/>
    </font>
    <font>
      <b/>
      <sz val="12"/>
      <color rgb="FF000000"/>
      <name val="Microsoft Sans Serif"/>
      <family val="2"/>
    </font>
    <font>
      <b/>
      <sz val="8"/>
      <color rgb="FF000000"/>
      <name val="Microsoft Sans Serif"/>
      <family val="2"/>
    </font>
    <font>
      <sz val="10"/>
      <color rgb="FF000000"/>
      <name val="Arial"/>
      <family val="2"/>
    </font>
    <font>
      <sz val="10"/>
      <color rgb="FFFF0000"/>
      <name val="Arial"/>
      <family val="2"/>
    </font>
    <font>
      <sz val="12"/>
      <color rgb="FFFFFFFF"/>
      <name val="Arial"/>
      <family val="2"/>
    </font>
    <font>
      <sz val="10"/>
      <color rgb="FF000000"/>
      <name val="Arial Unicode MS"/>
      <family val="2"/>
    </font>
    <font>
      <sz val="11"/>
      <color theme="1"/>
      <name val="Calibri"/>
      <family val="2"/>
      <scheme val="minor"/>
    </font>
    <font>
      <sz val="11"/>
      <color theme="1"/>
      <name val="Arial"/>
      <family val="2"/>
    </font>
    <font>
      <sz val="11"/>
      <color indexed="17"/>
      <name val="Calibri"/>
      <family val="2"/>
    </font>
    <font>
      <sz val="11"/>
      <color rgb="FF000000"/>
      <name val="Calibri"/>
      <family val="2"/>
      <scheme val="minor"/>
    </font>
    <font>
      <sz val="10"/>
      <name val="Tahoma"/>
      <family val="2"/>
    </font>
    <font>
      <sz val="10"/>
      <name val="Arial Unicode MS"/>
      <family val="2"/>
    </font>
    <font>
      <b/>
      <sz val="16"/>
      <color rgb="FF000000"/>
      <name val="Arial"/>
      <family val="2"/>
    </font>
    <font>
      <sz val="10"/>
      <color theme="1"/>
      <name val="Arial"/>
      <family val="2"/>
    </font>
    <font>
      <b/>
      <sz val="10"/>
      <color rgb="FF000000"/>
      <name val="Microsoft Sans Serif"/>
      <family val="2"/>
    </font>
    <font>
      <b/>
      <sz val="18"/>
      <color theme="1"/>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uble">
        <color rgb="FF000000"/>
      </bottom>
    </border>
    <border>
      <left/>
      <right/>
      <top style="double">
        <color rgb="FF000000"/>
      </top>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5" fillId="0" borderId="0">
      <alignment/>
      <protection/>
    </xf>
    <xf numFmtId="43" fontId="25" fillId="0" borderId="0" applyFont="0" applyFill="0" applyBorder="0" applyAlignment="0" applyProtection="0"/>
    <xf numFmtId="0" fontId="25" fillId="23" borderId="0" applyNumberFormat="0" applyBorder="0" applyAlignment="0" applyProtection="0"/>
    <xf numFmtId="0" fontId="27" fillId="33" borderId="0" applyNumberFormat="0" applyBorder="0" applyAlignment="0" applyProtection="0"/>
    <xf numFmtId="0" fontId="0" fillId="0" borderId="0">
      <alignment/>
      <protection/>
    </xf>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0" fontId="25" fillId="0" borderId="0">
      <alignment/>
      <protection/>
    </xf>
    <xf numFmtId="0" fontId="1" fillId="0" borderId="0">
      <alignment/>
      <protection/>
    </xf>
    <xf numFmtId="0" fontId="25" fillId="0" borderId="0">
      <alignment/>
      <protection/>
    </xf>
    <xf numFmtId="0" fontId="0" fillId="0" borderId="0">
      <alignment/>
      <protection/>
    </xf>
    <xf numFmtId="0" fontId="28" fillId="0" borderId="0">
      <alignment/>
      <protection/>
    </xf>
    <xf numFmtId="0" fontId="30" fillId="0" borderId="0">
      <alignment/>
      <protection/>
    </xf>
    <xf numFmtId="0" fontId="1" fillId="0" borderId="0">
      <alignment/>
      <protection/>
    </xf>
    <xf numFmtId="0" fontId="25" fillId="0" borderId="0">
      <alignment/>
      <protection/>
    </xf>
    <xf numFmtId="0" fontId="30"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9" fontId="2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cellStyleXfs>
  <cellXfs count="48">
    <xf numFmtId="0" fontId="0" fillId="0" borderId="0" xfId="0"/>
    <xf numFmtId="166" fontId="20" fillId="0" borderId="10" xfId="0" applyNumberFormat="1" applyFont="1" applyFill="1" applyBorder="1" applyAlignment="1">
      <alignment horizontal="center" vertical="center"/>
    </xf>
    <xf numFmtId="167" fontId="19" fillId="0" borderId="10" xfId="0" applyNumberFormat="1" applyFont="1" applyFill="1" applyBorder="1" applyAlignment="1" quotePrefix="1">
      <alignment horizontal="right" vertical="center"/>
    </xf>
    <xf numFmtId="166" fontId="21" fillId="0" borderId="0" xfId="0" applyNumberFormat="1" applyFont="1" applyFill="1" applyAlignment="1">
      <alignment horizontal="center" vertical="center"/>
    </xf>
    <xf numFmtId="167" fontId="21" fillId="0" borderId="0" xfId="0" applyNumberFormat="1" applyFont="1" applyFill="1" applyAlignment="1">
      <alignment horizontal="right" vertical="center"/>
    </xf>
    <xf numFmtId="166" fontId="21" fillId="0" borderId="0" xfId="0" applyNumberFormat="1" applyFont="1" applyFill="1" applyAlignment="1" quotePrefix="1">
      <alignment horizontal="center" vertical="center"/>
    </xf>
    <xf numFmtId="167" fontId="22" fillId="0" borderId="0" xfId="0" applyNumberFormat="1" applyFont="1" applyFill="1" applyAlignment="1" quotePrefix="1">
      <alignment horizontal="right" vertical="center"/>
    </xf>
    <xf numFmtId="166" fontId="21" fillId="0" borderId="0" xfId="0" applyNumberFormat="1" applyFont="1" applyFill="1" applyAlignment="1" quotePrefix="1">
      <alignment horizontal="left" vertical="center" wrapText="1"/>
    </xf>
    <xf numFmtId="0" fontId="0" fillId="0" borderId="0" xfId="0" applyFill="1" applyAlignment="1">
      <alignment vertical="center"/>
    </xf>
    <xf numFmtId="166" fontId="19" fillId="0" borderId="10" xfId="0" applyNumberFormat="1" applyFont="1" applyFill="1" applyBorder="1" applyAlignment="1">
      <alignment horizontal="left" vertical="center" wrapText="1"/>
    </xf>
    <xf numFmtId="166" fontId="21" fillId="0" borderId="0" xfId="0" applyNumberFormat="1" applyFont="1" applyFill="1" applyAlignment="1">
      <alignment horizontal="left" vertical="center" wrapText="1"/>
    </xf>
    <xf numFmtId="166" fontId="23" fillId="0" borderId="0" xfId="0" applyNumberFormat="1" applyFont="1" applyFill="1" applyAlignment="1">
      <alignment horizontal="left" vertical="center" wrapText="1"/>
    </xf>
    <xf numFmtId="38" fontId="19" fillId="0" borderId="10" xfId="0" applyNumberFormat="1" applyFont="1" applyFill="1" applyBorder="1" applyAlignment="1" quotePrefix="1">
      <alignment horizontal="right" vertical="center"/>
    </xf>
    <xf numFmtId="38" fontId="21" fillId="0" borderId="0" xfId="0" applyNumberFormat="1" applyFont="1" applyFill="1" applyAlignment="1">
      <alignment horizontal="right" vertical="center"/>
    </xf>
    <xf numFmtId="44" fontId="21" fillId="0" borderId="0" xfId="16" applyFont="1" applyFill="1" applyAlignment="1">
      <alignment horizontal="right" vertical="center"/>
    </xf>
    <xf numFmtId="169" fontId="21" fillId="0" borderId="0" xfId="16" applyNumberFormat="1" applyFont="1" applyFill="1" applyAlignment="1">
      <alignment horizontal="right" vertical="center"/>
    </xf>
    <xf numFmtId="166" fontId="20" fillId="0" borderId="10" xfId="0" applyNumberFormat="1" applyFont="1" applyFill="1" applyBorder="1" applyAlignment="1">
      <alignment horizontal="center" vertical="center" wrapText="1"/>
    </xf>
    <xf numFmtId="166" fontId="21" fillId="0" borderId="11" xfId="0" applyNumberFormat="1" applyFont="1" applyFill="1" applyBorder="1" applyAlignment="1">
      <alignment horizontal="left" vertical="center" wrapText="1"/>
    </xf>
    <xf numFmtId="166" fontId="31" fillId="0" borderId="0" xfId="0" applyNumberFormat="1" applyFont="1" applyFill="1" applyAlignment="1" quotePrefix="1">
      <alignment horizontal="left" vertical="center" wrapText="1"/>
    </xf>
    <xf numFmtId="166" fontId="23" fillId="0" borderId="0" xfId="0" applyNumberFormat="1" applyFont="1" applyFill="1" applyAlignment="1" quotePrefix="1">
      <alignment horizontal="left" vertical="center" wrapText="1"/>
    </xf>
    <xf numFmtId="166" fontId="19" fillId="0" borderId="10" xfId="0" applyNumberFormat="1" applyFont="1" applyFill="1" applyBorder="1" applyAlignment="1">
      <alignment horizontal="center" vertical="center" wrapText="1"/>
    </xf>
    <xf numFmtId="166" fontId="21" fillId="0" borderId="0" xfId="0" applyNumberFormat="1" applyFont="1" applyFill="1" applyAlignment="1">
      <alignment horizontal="center" vertical="center" wrapText="1"/>
    </xf>
    <xf numFmtId="166" fontId="21" fillId="0" borderId="0" xfId="0" applyNumberFormat="1" applyFont="1" applyFill="1" applyAlignment="1" quotePrefix="1">
      <alignment horizontal="center" vertical="center" wrapText="1"/>
    </xf>
    <xf numFmtId="6" fontId="0" fillId="0" borderId="0" xfId="16" applyNumberFormat="1" applyFont="1" applyFill="1" applyAlignment="1">
      <alignment vertical="center"/>
    </xf>
    <xf numFmtId="169" fontId="0" fillId="0" borderId="0" xfId="16" applyNumberFormat="1" applyFont="1" applyFill="1" applyAlignment="1">
      <alignment vertical="center"/>
    </xf>
    <xf numFmtId="0" fontId="24" fillId="0" borderId="0" xfId="0" applyFont="1" applyFill="1" applyAlignment="1">
      <alignment vertical="center" wrapText="1"/>
    </xf>
    <xf numFmtId="0" fontId="0" fillId="0" borderId="0" xfId="0" applyFill="1" applyAlignment="1">
      <alignment vertical="center" wrapText="1"/>
    </xf>
    <xf numFmtId="38" fontId="0" fillId="0" borderId="0" xfId="0" applyNumberFormat="1" applyFill="1" applyAlignment="1">
      <alignment vertical="center"/>
    </xf>
    <xf numFmtId="0" fontId="18" fillId="0" borderId="0" xfId="0" applyFont="1" applyFill="1" applyAlignment="1">
      <alignment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166" fontId="33" fillId="0" borderId="10" xfId="0" applyNumberFormat="1" applyFont="1" applyFill="1" applyBorder="1" applyAlignment="1">
      <alignment horizontal="center" vertical="center"/>
    </xf>
    <xf numFmtId="0" fontId="32" fillId="0" borderId="0" xfId="0" applyNumberFormat="1" applyFont="1" applyFill="1" applyAlignment="1">
      <alignment vertical="center"/>
    </xf>
    <xf numFmtId="168" fontId="19" fillId="0" borderId="10" xfId="18" applyNumberFormat="1" applyFont="1" applyFill="1" applyBorder="1" applyAlignment="1" quotePrefix="1">
      <alignment horizontal="right" vertical="center" wrapText="1"/>
    </xf>
    <xf numFmtId="168" fontId="21" fillId="0" borderId="0" xfId="18" applyNumberFormat="1" applyFont="1" applyFill="1" applyAlignment="1">
      <alignment horizontal="right" vertical="center" wrapText="1"/>
    </xf>
    <xf numFmtId="168" fontId="22" fillId="0" borderId="0" xfId="18" applyNumberFormat="1" applyFont="1" applyFill="1" applyAlignment="1" quotePrefix="1">
      <alignment horizontal="right" vertical="center" wrapText="1"/>
    </xf>
    <xf numFmtId="168" fontId="0" fillId="0" borderId="0" xfId="18" applyNumberFormat="1" applyFont="1" applyFill="1" applyAlignment="1">
      <alignment vertical="center" wrapText="1"/>
    </xf>
    <xf numFmtId="164" fontId="19" fillId="23" borderId="0" xfId="0" applyNumberFormat="1" applyFont="1" applyFill="1" applyAlignment="1">
      <alignment horizontal="center" wrapText="1"/>
    </xf>
    <xf numFmtId="164" fontId="19" fillId="23" borderId="0" xfId="0" applyNumberFormat="1" applyFont="1" applyFill="1" applyAlignment="1" quotePrefix="1">
      <alignment horizontal="center" wrapText="1"/>
    </xf>
    <xf numFmtId="164" fontId="19" fillId="23" borderId="0" xfId="0" applyNumberFormat="1" applyFont="1" applyFill="1" applyAlignment="1" quotePrefix="1">
      <alignment horizontal="left" wrapText="1"/>
    </xf>
    <xf numFmtId="165" fontId="19" fillId="23" borderId="0" xfId="0" applyNumberFormat="1" applyFont="1" applyFill="1" applyAlignment="1" quotePrefix="1">
      <alignment horizontal="right" wrapText="1"/>
    </xf>
    <xf numFmtId="168" fontId="19" fillId="23" borderId="0" xfId="18" applyNumberFormat="1" applyFont="1" applyFill="1" applyAlignment="1" quotePrefix="1">
      <alignment horizontal="right" wrapText="1"/>
    </xf>
    <xf numFmtId="38" fontId="19" fillId="23" borderId="0" xfId="0" applyNumberFormat="1" applyFont="1" applyFill="1" applyAlignment="1" quotePrefix="1">
      <alignment horizontal="right" wrapText="1"/>
    </xf>
    <xf numFmtId="0" fontId="0" fillId="0" borderId="0" xfId="0" applyFill="1" applyAlignment="1">
      <alignment/>
    </xf>
    <xf numFmtId="0" fontId="3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4" fillId="0" borderId="0" xfId="0" applyFont="1" applyFill="1" applyAlignment="1">
      <alignment horizontal="center" vertical="center"/>
    </xf>
  </cellXfs>
  <cellStyles count="93">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Normal 2 3" xfId="61"/>
    <cellStyle name="Comma 2" xfId="62"/>
    <cellStyle name="40% - Accent4 2" xfId="63"/>
    <cellStyle name="Good 2" xfId="64"/>
    <cellStyle name="Normal 13 2" xfId="65"/>
    <cellStyle name="Comma 10" xfId="66"/>
    <cellStyle name="Comma 11" xfId="67"/>
    <cellStyle name="Comma 12" xfId="68"/>
    <cellStyle name="Comma 13" xfId="69"/>
    <cellStyle name="Comma 14" xfId="70"/>
    <cellStyle name="Comma 15" xfId="71"/>
    <cellStyle name="Comma 16" xfId="72"/>
    <cellStyle name="Comma 17" xfId="73"/>
    <cellStyle name="Comma 18" xfId="74"/>
    <cellStyle name="Comma 19" xfId="75"/>
    <cellStyle name="Comma 2 2" xfId="76"/>
    <cellStyle name="Comma 2 3" xfId="77"/>
    <cellStyle name="Comma 3" xfId="78"/>
    <cellStyle name="Comma 3 2" xfId="79"/>
    <cellStyle name="Comma 4" xfId="80"/>
    <cellStyle name="Comma 5" xfId="81"/>
    <cellStyle name="Comma 6" xfId="82"/>
    <cellStyle name="Comma 7" xfId="83"/>
    <cellStyle name="Comma 8" xfId="84"/>
    <cellStyle name="Comma 9" xfId="85"/>
    <cellStyle name="Currency 2" xfId="86"/>
    <cellStyle name="Currency 2 2" xfId="87"/>
    <cellStyle name="Currency 3" xfId="88"/>
    <cellStyle name="Normal 10" xfId="89"/>
    <cellStyle name="Normal 11" xfId="90"/>
    <cellStyle name="Normal 12" xfId="91"/>
    <cellStyle name="Normal 13" xfId="92"/>
    <cellStyle name="Normal 14" xfId="93"/>
    <cellStyle name="Normal 2" xfId="94"/>
    <cellStyle name="Normal 2 2" xfId="95"/>
    <cellStyle name="Normal 2 4" xfId="96"/>
    <cellStyle name="Normal 3" xfId="97"/>
    <cellStyle name="Normal 4" xfId="98"/>
    <cellStyle name="Normal 5" xfId="99"/>
    <cellStyle name="Normal 6" xfId="100"/>
    <cellStyle name="Normal 7" xfId="101"/>
    <cellStyle name="Normal 8" xfId="102"/>
    <cellStyle name="Normal 9" xfId="103"/>
    <cellStyle name="Percent 2" xfId="104"/>
    <cellStyle name="Percent 3" xfId="105"/>
    <cellStyle name="Percent 4" xfId="106"/>
  </cellStyles>
  <dxfs count="15">
    <dxf>
      <font>
        <b val="0"/>
        <i val="0"/>
        <u val="none"/>
        <strike val="0"/>
        <sz val="10"/>
        <name val="Arial"/>
        <color rgb="FF000000"/>
        <condense val="0"/>
        <extend val="0"/>
      </font>
      <numFmt numFmtId="177" formatCode="#,##0_);[Red]\(#,##0\)"/>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theme="1"/>
        <condense val="0"/>
        <extend val="0"/>
      </font>
      <numFmt numFmtId="178" formatCode="General"/>
      <fill>
        <patternFill patternType="none"/>
      </fill>
      <alignment horizontal="general"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rgb="FF000000"/>
        <condense val="0"/>
        <extend val="0"/>
      </font>
      <fill>
        <patternFill patternType="none"/>
      </fill>
      <alignment horizontal="right" vertical="center" textRotation="0" wrapText="1" shrinkToFit="1" readingOrder="0"/>
    </dxf>
    <dxf>
      <fill>
        <patternFill patternType="solid">
          <bgColor theme="7" tint="0.5999900102615356"/>
        </patternFill>
      </fill>
      <alignment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Relationships xmlns="http://schemas.openxmlformats.org/package/2006/relationships"><Relationship Id="rId1" Type="http://schemas.openxmlformats.org/officeDocument/2006/relationships/image" Target="../images/spacer.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109</xdr:row>
      <xdr:rowOff>0</xdr:rowOff>
    </xdr:from>
    <xdr:to>
      <xdr:col>3</xdr:col>
      <xdr:colOff>9525</xdr:colOff>
      <xdr:row>109</xdr:row>
      <xdr:rowOff>9525</xdr:rowOff>
    </xdr:to>
    <xdr:pic>
      <xdr:nvPicPr>
        <xdr:cNvPr id="2054" name="Picture 6" descr="../images/spacer.gif"/>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0" y="81276825"/>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dMergeSou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Ord\16_15Ord\2015_16%202nd%20Year%202nd%20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Ord\OmnibusOrdinance\2015%20Omnibus\2nd%20MidBi%20Collective\Old\SourceMidBi.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Ord\17_18Ord\Adopted\2017-2018%20Proposed%20vs%20Adop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01REFMETADATA"/>
      <sheetName val="Notes"/>
      <sheetName val="CC_DP Bottom Level"/>
      <sheetName val="Public Health Projects"/>
      <sheetName val="Summary"/>
      <sheetName val="EPSupp"/>
      <sheetName val="SOURCE"/>
      <sheetName val="Hyperion Report Info"/>
      <sheetName val="Attachment A"/>
      <sheetName val="PIC Approvals"/>
      <sheetName val="Sheet2"/>
      <sheetName val="CFT Attachment 9_6_2017"/>
      <sheetName val="Omnibus Attach 9_7_201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A9" t="str">
            <v>Project
Number</v>
          </cell>
          <cell r="B9" t="str">
            <v>Project Name
Class Code</v>
          </cell>
          <cell r="C9" t="str">
            <v>Tech
Adj</v>
          </cell>
          <cell r="F9" t="str">
            <v>FY17-18</v>
          </cell>
          <cell r="G9" t="str">
            <v>FY19-20</v>
          </cell>
          <cell r="H9" t="str">
            <v>FY21-22</v>
          </cell>
          <cell r="I9" t="str">
            <v>Total 6-Year Budget</v>
          </cell>
        </row>
        <row r="10">
          <cell r="A10" t="str">
            <v>1047154</v>
          </cell>
          <cell r="B10" t="str">
            <v>WLCF CEDR LEG/ESA FED MTCH
STANDALONE</v>
          </cell>
          <cell r="F10">
            <v>-8160</v>
          </cell>
          <cell r="G10">
            <v>0</v>
          </cell>
          <cell r="H10">
            <v>0</v>
          </cell>
          <cell r="I10">
            <v>-8160</v>
          </cell>
        </row>
        <row r="13">
          <cell r="A13" t="str">
            <v>1047201</v>
          </cell>
          <cell r="B13" t="str">
            <v>WLCF MITCHELL HLL INHLDNGS
STANDALONE</v>
          </cell>
          <cell r="F13">
            <v>-137605</v>
          </cell>
          <cell r="G13">
            <v>0</v>
          </cell>
          <cell r="H13">
            <v>0</v>
          </cell>
          <cell r="I13">
            <v>-137605</v>
          </cell>
        </row>
        <row r="16">
          <cell r="A16" t="str">
            <v>1047204</v>
          </cell>
          <cell r="B16" t="str">
            <v>WLCF KC SNOQUALME-FLL CTY ACQ
STANDALONE</v>
          </cell>
          <cell r="F16">
            <v>-140000</v>
          </cell>
          <cell r="G16">
            <v>0</v>
          </cell>
          <cell r="H16">
            <v>0</v>
          </cell>
          <cell r="I16">
            <v>-140000</v>
          </cell>
        </row>
        <row r="19">
          <cell r="A19" t="str">
            <v>1047223</v>
          </cell>
          <cell r="B19" t="str">
            <v>WLCF KENMORE CFL
STANDALONE</v>
          </cell>
          <cell r="F19">
            <v>-199960</v>
          </cell>
          <cell r="G19">
            <v>0</v>
          </cell>
          <cell r="H19">
            <v>0</v>
          </cell>
          <cell r="I19">
            <v>-199960</v>
          </cell>
        </row>
        <row r="22">
          <cell r="A22" t="str">
            <v>1047244</v>
          </cell>
          <cell r="B22" t="str">
            <v>WLCF KMR-SWAMP CREEK ADDTN
STANDALONE</v>
          </cell>
          <cell r="F22">
            <v>-9246</v>
          </cell>
          <cell r="G22">
            <v>0</v>
          </cell>
          <cell r="H22">
            <v>0</v>
          </cell>
          <cell r="I22">
            <v>-9246</v>
          </cell>
        </row>
        <row r="25">
          <cell r="A25" t="str">
            <v>1047246</v>
          </cell>
          <cell r="B25" t="str">
            <v>WLCF KNT-HSE PRPRTY SOS CR
STANDALONE</v>
          </cell>
          <cell r="F25">
            <v>-15593</v>
          </cell>
          <cell r="G25">
            <v>0</v>
          </cell>
          <cell r="H25">
            <v>0</v>
          </cell>
          <cell r="I25">
            <v>-15593</v>
          </cell>
        </row>
        <row r="28">
          <cell r="A28" t="str">
            <v>1047347</v>
          </cell>
          <cell r="B28" t="str">
            <v>WLCF ISSAQUAH CREEK PRTCTN
STANDALONE</v>
          </cell>
          <cell r="F28">
            <v>0</v>
          </cell>
          <cell r="G28">
            <v>0</v>
          </cell>
          <cell r="H28">
            <v>0</v>
          </cell>
          <cell r="I28">
            <v>0</v>
          </cell>
        </row>
        <row r="31">
          <cell r="A31" t="str">
            <v>1112169</v>
          </cell>
          <cell r="B31" t="str">
            <v>WLCF KC SNOQ FOREST
STANDALONE</v>
          </cell>
          <cell r="F31">
            <v>-32838</v>
          </cell>
          <cell r="G31">
            <v>0</v>
          </cell>
          <cell r="H31">
            <v>0</v>
          </cell>
          <cell r="I31">
            <v>-32838</v>
          </cell>
        </row>
        <row r="34">
          <cell r="A34" t="str">
            <v>1112176</v>
          </cell>
          <cell r="B34" t="str">
            <v>WLCF BASS/BEAVER PLUM CREEK
STANDALONE</v>
          </cell>
          <cell r="F34">
            <v>0</v>
          </cell>
          <cell r="G34">
            <v>0</v>
          </cell>
          <cell r="H34">
            <v>0</v>
          </cell>
          <cell r="I34">
            <v>0</v>
          </cell>
        </row>
        <row r="37">
          <cell r="A37" t="str">
            <v>1112180</v>
          </cell>
          <cell r="B37" t="str">
            <v>WLCF U DISTRICT UCP
STANDALONE</v>
          </cell>
          <cell r="F37">
            <v>-141550</v>
          </cell>
          <cell r="G37">
            <v>0</v>
          </cell>
          <cell r="H37">
            <v>0</v>
          </cell>
          <cell r="I37">
            <v>-141550</v>
          </cell>
        </row>
        <row r="40">
          <cell r="A40" t="str">
            <v>1116228</v>
          </cell>
          <cell r="B40" t="str">
            <v>WLCF KC Snoq Valley Farm FPP
STANDALONE</v>
          </cell>
          <cell r="F40">
            <v>-11416</v>
          </cell>
          <cell r="G40">
            <v>0</v>
          </cell>
          <cell r="H40">
            <v>0</v>
          </cell>
          <cell r="I40">
            <v>-11416</v>
          </cell>
        </row>
        <row r="43">
          <cell r="A43" t="str">
            <v>1116241</v>
          </cell>
          <cell r="B43" t="str">
            <v>WLCF KC Wetland 14 / Spring LK
STANDALONE</v>
          </cell>
          <cell r="F43">
            <v>0</v>
          </cell>
          <cell r="G43">
            <v>0</v>
          </cell>
          <cell r="H43">
            <v>0</v>
          </cell>
          <cell r="I43">
            <v>0</v>
          </cell>
        </row>
        <row r="46">
          <cell r="A46" t="str">
            <v>1121020</v>
          </cell>
          <cell r="B46" t="str">
            <v>WLCF KC JUDD CRK-PARADISE
STANDALONE</v>
          </cell>
          <cell r="F46">
            <v>86090</v>
          </cell>
          <cell r="G46">
            <v>0</v>
          </cell>
          <cell r="H46">
            <v>0</v>
          </cell>
          <cell r="I46">
            <v>86090</v>
          </cell>
        </row>
        <row r="49">
          <cell r="A49" t="str">
            <v>1122034</v>
          </cell>
          <cell r="B49" t="str">
            <v>WLCF COV South Covington Park
STANDALONE</v>
          </cell>
          <cell r="F49">
            <v>260000</v>
          </cell>
          <cell r="G49">
            <v>0</v>
          </cell>
          <cell r="H49">
            <v>0</v>
          </cell>
          <cell r="I49">
            <v>260000</v>
          </cell>
        </row>
        <row r="52">
          <cell r="A52" t="str">
            <v>1122038</v>
          </cell>
          <cell r="B52" t="str">
            <v>WLCF WVL Little Bear Creek
STANDALONE</v>
          </cell>
          <cell r="F52">
            <v>-100000</v>
          </cell>
          <cell r="G52">
            <v>0</v>
          </cell>
          <cell r="H52">
            <v>0</v>
          </cell>
          <cell r="I52">
            <v>-100000</v>
          </cell>
        </row>
        <row r="55">
          <cell r="A55" t="str">
            <v>1122042</v>
          </cell>
          <cell r="B55" t="str">
            <v>WLCF SEA 48th and Charleston
STANDALONE</v>
          </cell>
          <cell r="F55">
            <v>-116129</v>
          </cell>
          <cell r="G55">
            <v>0</v>
          </cell>
          <cell r="H55">
            <v>0</v>
          </cell>
          <cell r="I55">
            <v>-116129</v>
          </cell>
        </row>
        <row r="58">
          <cell r="A58" t="str">
            <v>1122057</v>
          </cell>
          <cell r="B58" t="str">
            <v>WLCF KC Dairies in King Co/TDR
STANDALONE</v>
          </cell>
          <cell r="F58">
            <v>0</v>
          </cell>
          <cell r="G58">
            <v>0</v>
          </cell>
          <cell r="H58">
            <v>0</v>
          </cell>
          <cell r="I58">
            <v>0</v>
          </cell>
        </row>
        <row r="61">
          <cell r="A61" t="str">
            <v>1122060</v>
          </cell>
          <cell r="B61" t="str">
            <v>WLCF KC COLD CREEK NA
STANDALONE</v>
          </cell>
          <cell r="F61">
            <v>20579</v>
          </cell>
          <cell r="G61">
            <v>0</v>
          </cell>
          <cell r="H61">
            <v>0</v>
          </cell>
          <cell r="I61">
            <v>20579</v>
          </cell>
        </row>
        <row r="64">
          <cell r="A64" t="str">
            <v>1123825</v>
          </cell>
          <cell r="B64" t="str">
            <v>WLCF SEA ROOSEVELT URBAN PARK
WLCF CONSRVTN FUTURES BDGT</v>
          </cell>
          <cell r="F64">
            <v>-1000000</v>
          </cell>
          <cell r="G64">
            <v>0</v>
          </cell>
          <cell r="H64">
            <v>0</v>
          </cell>
          <cell r="I64">
            <v>-1000000</v>
          </cell>
        </row>
        <row r="67">
          <cell r="A67" t="str">
            <v>1123827</v>
          </cell>
          <cell r="B67" t="str">
            <v>WLCF KC HOLLY FARM ACQ
WLCF CONSRVTN FUTURES BDGT</v>
          </cell>
          <cell r="F67">
            <v>-25000</v>
          </cell>
          <cell r="G67">
            <v>0</v>
          </cell>
          <cell r="H67">
            <v>0</v>
          </cell>
          <cell r="I67">
            <v>-25000</v>
          </cell>
        </row>
        <row r="70">
          <cell r="A70" t="str">
            <v>1123828</v>
          </cell>
          <cell r="B70" t="str">
            <v>WLCF KC MITCHELL HILL FOR ADD
STANDALONE</v>
          </cell>
          <cell r="F70">
            <v>137605</v>
          </cell>
          <cell r="G70">
            <v>0</v>
          </cell>
          <cell r="H70">
            <v>0</v>
          </cell>
          <cell r="I70">
            <v>137605</v>
          </cell>
        </row>
        <row r="73">
          <cell r="A73" t="str">
            <v>1123832</v>
          </cell>
          <cell r="B73" t="str">
            <v>WLCF KC GATEWAY TO GREEN APD
WLCF CONSRVTN FUTURES BDGT</v>
          </cell>
          <cell r="F73">
            <v>-271694</v>
          </cell>
          <cell r="G73">
            <v>0</v>
          </cell>
          <cell r="H73">
            <v>0</v>
          </cell>
          <cell r="I73">
            <v>-271694</v>
          </cell>
        </row>
        <row r="76">
          <cell r="A76" t="str">
            <v>1123833</v>
          </cell>
          <cell r="B76" t="str">
            <v>WLCF KC MIDDLE GREEN RIV REST
WLCF CONSRVTN FUTURES BDGT</v>
          </cell>
          <cell r="F76">
            <v>0</v>
          </cell>
          <cell r="G76">
            <v>0</v>
          </cell>
          <cell r="H76">
            <v>0</v>
          </cell>
          <cell r="I76">
            <v>0</v>
          </cell>
        </row>
        <row r="79">
          <cell r="A79" t="str">
            <v>1123835</v>
          </cell>
          <cell r="B79" t="str">
            <v>WLCF KC BOISE CRK RESTORATN
WLCF CONSRVTN FUTURES BDGT</v>
          </cell>
          <cell r="F79">
            <v>-100000</v>
          </cell>
          <cell r="G79">
            <v>0</v>
          </cell>
          <cell r="H79">
            <v>0</v>
          </cell>
          <cell r="I79">
            <v>-100000</v>
          </cell>
        </row>
        <row r="82">
          <cell r="A82" t="str">
            <v>1126724</v>
          </cell>
          <cell r="B82" t="str">
            <v>WLCF BTH WAYNE GC FRONT NINE
STANDALONE</v>
          </cell>
          <cell r="F82">
            <v>100000</v>
          </cell>
          <cell r="G82">
            <v>0</v>
          </cell>
          <cell r="H82">
            <v>0</v>
          </cell>
          <cell r="I82">
            <v>100000</v>
          </cell>
        </row>
        <row r="85">
          <cell r="A85" t="str">
            <v>1126725</v>
          </cell>
          <cell r="B85" t="str">
            <v>WLCF KC WAYNE GC BACK NINE
STANDALONE</v>
          </cell>
          <cell r="F85">
            <v>1350000</v>
          </cell>
          <cell r="G85">
            <v>0</v>
          </cell>
          <cell r="H85">
            <v>0</v>
          </cell>
          <cell r="I85">
            <v>1350000</v>
          </cell>
        </row>
        <row r="88">
          <cell r="A88" t="str">
            <v>1126731</v>
          </cell>
          <cell r="B88" t="str">
            <v>WLCF PAC OMER OPEN SPACE
STANDALONE</v>
          </cell>
          <cell r="F88">
            <v>-45000</v>
          </cell>
          <cell r="G88">
            <v>0</v>
          </cell>
          <cell r="H88">
            <v>0</v>
          </cell>
          <cell r="I88">
            <v>-45000</v>
          </cell>
        </row>
        <row r="91">
          <cell r="A91" t="str">
            <v>1126747</v>
          </cell>
          <cell r="B91" t="str">
            <v>WLCF KC GERARD FARM
WLCF TDR PARTNERSHIP</v>
          </cell>
          <cell r="F91">
            <v>-100083</v>
          </cell>
          <cell r="G91">
            <v>0</v>
          </cell>
          <cell r="H91">
            <v>0</v>
          </cell>
          <cell r="I91">
            <v>-100083</v>
          </cell>
        </row>
        <row r="94">
          <cell r="A94" t="str">
            <v>1126748</v>
          </cell>
          <cell r="B94" t="str">
            <v>WLCF KC WINTERBROOK FARM
WLCF TDR PARTNERSHIP</v>
          </cell>
          <cell r="F94">
            <v>500000</v>
          </cell>
          <cell r="G94">
            <v>0</v>
          </cell>
          <cell r="H94">
            <v>0</v>
          </cell>
          <cell r="I94">
            <v>500000</v>
          </cell>
        </row>
        <row r="97">
          <cell r="A97" t="str">
            <v>1129269</v>
          </cell>
          <cell r="B97" t="str">
            <v>WLCF KC FARMLAND ENUM APD/TDR
STANDALONE</v>
          </cell>
          <cell r="F97">
            <v>0</v>
          </cell>
          <cell r="G97">
            <v>0</v>
          </cell>
          <cell r="H97">
            <v>0</v>
          </cell>
          <cell r="I97">
            <v>0</v>
          </cell>
        </row>
        <row r="100">
          <cell r="A100" t="str">
            <v>3151 - CONSERV FUTURES SUB-FUND</v>
          </cell>
          <cell r="C100" t="str">
            <v>Total</v>
          </cell>
          <cell r="F100">
            <v>0</v>
          </cell>
          <cell r="G100">
            <v>0</v>
          </cell>
          <cell r="H100">
            <v>0</v>
          </cell>
          <cell r="I100">
            <v>0</v>
          </cell>
        </row>
        <row r="101">
          <cell r="A101" t="str">
            <v/>
          </cell>
        </row>
        <row r="102">
          <cell r="A102" t="str">
            <v>3581 PARKS CAPITAL</v>
          </cell>
        </row>
        <row r="103">
          <cell r="A103" t="str">
            <v>Project
Number</v>
          </cell>
          <cell r="B103" t="str">
            <v>Project Name
Class Code</v>
          </cell>
          <cell r="C103" t="str">
            <v>Tech
Adj</v>
          </cell>
          <cell r="F103" t="str">
            <v>FY17-18</v>
          </cell>
          <cell r="G103" t="str">
            <v>FY19-20</v>
          </cell>
          <cell r="H103" t="str">
            <v>FY21-22</v>
          </cell>
          <cell r="I103" t="str">
            <v>Total 6-Year Budget</v>
          </cell>
        </row>
        <row r="104">
          <cell r="A104" t="str">
            <v>1047004</v>
          </cell>
          <cell r="B104" t="str">
            <v>PKS PARADISE-JUDD CK (VI)-PEL
STANDALONE</v>
          </cell>
          <cell r="F104">
            <v>228910</v>
          </cell>
          <cell r="G104">
            <v>0</v>
          </cell>
          <cell r="H104">
            <v>0</v>
          </cell>
          <cell r="I104">
            <v>228910</v>
          </cell>
        </row>
        <row r="107">
          <cell r="A107" t="str">
            <v>1114767</v>
          </cell>
          <cell r="B107" t="str">
            <v>PKS SNOQUALMIE-FALL CITY REACH
STANDALONE</v>
          </cell>
          <cell r="F107">
            <v>-600000</v>
          </cell>
          <cell r="G107">
            <v>0</v>
          </cell>
          <cell r="H107">
            <v>0</v>
          </cell>
          <cell r="I107">
            <v>-600000</v>
          </cell>
        </row>
        <row r="110">
          <cell r="A110" t="str">
            <v>1114769</v>
          </cell>
          <cell r="B110" t="str">
            <v>PKS ISSAQUAH CREEK PROTECTION
STANDALONE</v>
          </cell>
          <cell r="F110">
            <v>0</v>
          </cell>
          <cell r="G110">
            <v>0</v>
          </cell>
          <cell r="H110">
            <v>0</v>
          </cell>
          <cell r="I110">
            <v>0</v>
          </cell>
        </row>
        <row r="113">
          <cell r="A113" t="str">
            <v>1116954</v>
          </cell>
          <cell r="B113" t="str">
            <v>PKS MIDDLE GREEN RIVER ACQ
STANDALONE</v>
          </cell>
          <cell r="F113">
            <v>0</v>
          </cell>
          <cell r="G113">
            <v>0</v>
          </cell>
          <cell r="H113">
            <v>0</v>
          </cell>
          <cell r="I113">
            <v>0</v>
          </cell>
        </row>
        <row r="116">
          <cell r="A116" t="str">
            <v>1121446</v>
          </cell>
          <cell r="B116" t="str">
            <v>PKS M:EAST LAKE SAMM TRL INHLD
STANDALONE</v>
          </cell>
          <cell r="F116">
            <v>-10000</v>
          </cell>
          <cell r="G116">
            <v>0</v>
          </cell>
          <cell r="H116">
            <v>0</v>
          </cell>
          <cell r="I116">
            <v>-10000</v>
          </cell>
        </row>
        <row r="119">
          <cell r="A119" t="str">
            <v>1122160</v>
          </cell>
          <cell r="B119" t="str">
            <v>PKS M:TAYLOR MTN FRST ADD
STANDALONE</v>
          </cell>
          <cell r="F119">
            <v>-74490</v>
          </cell>
          <cell r="G119">
            <v>0</v>
          </cell>
          <cell r="H119">
            <v>0</v>
          </cell>
          <cell r="I119">
            <v>-74490</v>
          </cell>
        </row>
        <row r="122">
          <cell r="A122" t="str">
            <v>1123924</v>
          </cell>
          <cell r="B122" t="str">
            <v>PKS M:RAVENSDALE RTRT NA ADD
STANDALONE</v>
          </cell>
          <cell r="F122">
            <v>-12019</v>
          </cell>
          <cell r="G122">
            <v>0</v>
          </cell>
          <cell r="H122">
            <v>0</v>
          </cell>
          <cell r="I122">
            <v>-12019</v>
          </cell>
        </row>
        <row r="125">
          <cell r="A125" t="str">
            <v>1123928</v>
          </cell>
          <cell r="B125" t="str">
            <v>PKS M:SNO CORR REC PTNSHP
STANDALONE</v>
          </cell>
          <cell r="F125">
            <v>165000</v>
          </cell>
          <cell r="G125">
            <v>0</v>
          </cell>
          <cell r="H125">
            <v>0</v>
          </cell>
          <cell r="I125">
            <v>165000</v>
          </cell>
        </row>
        <row r="128">
          <cell r="A128" t="str">
            <v>1127073</v>
          </cell>
          <cell r="B128" t="str">
            <v>PKS CEDAR DOWNS ADDITION
STANDALONE</v>
          </cell>
          <cell r="F128">
            <v>-174500</v>
          </cell>
          <cell r="G128">
            <v>0</v>
          </cell>
          <cell r="H128">
            <v>0</v>
          </cell>
          <cell r="I128">
            <v>-174500</v>
          </cell>
        </row>
        <row r="131">
          <cell r="A131" t="str">
            <v>1129472</v>
          </cell>
          <cell r="B131" t="str">
            <v>PKS LWR CEDAR RV/TAYLOR
STANDALONE</v>
          </cell>
          <cell r="F131">
            <v>127099</v>
          </cell>
          <cell r="G131">
            <v>0</v>
          </cell>
          <cell r="H131">
            <v>0</v>
          </cell>
          <cell r="I131">
            <v>127099</v>
          </cell>
        </row>
        <row r="134">
          <cell r="A134" t="str">
            <v>1131633</v>
          </cell>
          <cell r="B134" t="str">
            <v>PKS WAYNE GOLF COURSE BCK NINE
STANDALONE</v>
          </cell>
          <cell r="F134">
            <v>350000</v>
          </cell>
          <cell r="G134">
            <v>0</v>
          </cell>
          <cell r="H134">
            <v>0</v>
          </cell>
          <cell r="I134">
            <v>350000</v>
          </cell>
        </row>
      </sheetData>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DATA"/>
      <sheetName val="CIPTotheOrdLog"/>
      <sheetName val="Master"/>
      <sheetName val="CIPMASTER"/>
      <sheetName val="1st Q Appropriations"/>
      <sheetName val="2nd Q Appropriations"/>
      <sheetName val="2nd YEAR 2ND Q ORD LOG"/>
      <sheetName val="2ND YEAR 2ND Q CIP ORDLOG"/>
      <sheetName val="2ND YEAR 1ST Q FTE_TLT LOG"/>
    </sheetNames>
    <sheetDataSet>
      <sheetData sheetId="0"/>
      <sheetData sheetId="1"/>
      <sheetData sheetId="2"/>
      <sheetData sheetId="3"/>
      <sheetData sheetId="4">
        <row r="3">
          <cell r="D3" t="str">
            <v>Appro</v>
          </cell>
          <cell r="E3" t="str">
            <v>Appropriation Description</v>
          </cell>
          <cell r="F3" t="str">
            <v>Adopted Budget</v>
          </cell>
          <cell r="G3" t="str">
            <v>Revised Budget</v>
          </cell>
          <cell r="H3" t="str">
            <v>Actuals DR(CR)</v>
          </cell>
          <cell r="I3" t="str">
            <v>Encumbrance</v>
          </cell>
          <cell r="J3" t="str">
            <v>Balance</v>
          </cell>
          <cell r="K3" t="str">
            <v>% Used</v>
          </cell>
        </row>
        <row r="4">
          <cell r="D4" t="str">
            <v>A01000</v>
          </cell>
          <cell r="E4" t="str">
            <v>COUNTY COUNCIL</v>
          </cell>
          <cell r="F4">
            <v>3581394</v>
          </cell>
          <cell r="G4">
            <v>3581394</v>
          </cell>
          <cell r="H4">
            <v>2307719.82</v>
          </cell>
          <cell r="I4">
            <v>0</v>
          </cell>
          <cell r="J4">
            <v>1273674.1800000002</v>
          </cell>
          <cell r="K4">
            <v>0.6443635690460194</v>
          </cell>
        </row>
        <row r="5">
          <cell r="D5" t="str">
            <v>A02000</v>
          </cell>
          <cell r="E5" t="str">
            <v>COUNCIL ADMINISTRATION</v>
          </cell>
          <cell r="F5">
            <v>29773051</v>
          </cell>
          <cell r="G5">
            <v>30355026</v>
          </cell>
          <cell r="H5">
            <v>18055203.1</v>
          </cell>
          <cell r="I5">
            <v>112029.08</v>
          </cell>
          <cell r="J5">
            <v>12187793.819999998</v>
          </cell>
          <cell r="K5">
            <v>0.5948011080603258</v>
          </cell>
        </row>
        <row r="6">
          <cell r="D6" t="str">
            <v>A03000</v>
          </cell>
          <cell r="E6" t="str">
            <v>HEARING EXAMINER</v>
          </cell>
          <cell r="F6">
            <v>1102618</v>
          </cell>
          <cell r="G6">
            <v>1102618</v>
          </cell>
          <cell r="H6">
            <v>561742.18</v>
          </cell>
          <cell r="I6">
            <v>0</v>
          </cell>
          <cell r="J6">
            <v>540875.82</v>
          </cell>
          <cell r="K6">
            <v>0.5094621890808966</v>
          </cell>
        </row>
        <row r="7">
          <cell r="D7" t="str">
            <v>A04000</v>
          </cell>
          <cell r="E7" t="str">
            <v>COUNTY AUDITOR</v>
          </cell>
          <cell r="F7">
            <v>4576066</v>
          </cell>
          <cell r="G7">
            <v>4628066</v>
          </cell>
          <cell r="H7">
            <v>2810792.5700000003</v>
          </cell>
          <cell r="I7">
            <v>0</v>
          </cell>
          <cell r="J7">
            <v>1817273.4299999997</v>
          </cell>
          <cell r="K7">
            <v>0.6073363193178317</v>
          </cell>
        </row>
        <row r="8">
          <cell r="D8" t="str">
            <v>A05000</v>
          </cell>
          <cell r="E8" t="str">
            <v>OMBUDSMAN TAX ADVISOR</v>
          </cell>
          <cell r="F8">
            <v>2604918</v>
          </cell>
          <cell r="G8">
            <v>2604918</v>
          </cell>
          <cell r="H8">
            <v>1553721.29</v>
          </cell>
          <cell r="I8">
            <v>0</v>
          </cell>
          <cell r="J8">
            <v>1051196.71</v>
          </cell>
          <cell r="K8">
            <v>0.5964568903896399</v>
          </cell>
        </row>
        <row r="9">
          <cell r="D9" t="str">
            <v>A06000</v>
          </cell>
          <cell r="E9" t="str">
            <v>KC CIVIC TELEVISION</v>
          </cell>
          <cell r="F9">
            <v>1386424</v>
          </cell>
          <cell r="G9">
            <v>1401424</v>
          </cell>
          <cell r="H9">
            <v>742060.17</v>
          </cell>
          <cell r="I9">
            <v>520.46</v>
          </cell>
          <cell r="J9">
            <v>658843.37</v>
          </cell>
          <cell r="K9">
            <v>0.5295043969562389</v>
          </cell>
        </row>
        <row r="10">
          <cell r="D10" t="str">
            <v>A07000</v>
          </cell>
          <cell r="E10" t="str">
            <v>BRD OF APPEALS EQUALIZTN</v>
          </cell>
          <cell r="F10">
            <v>1508656</v>
          </cell>
          <cell r="G10">
            <v>1547656</v>
          </cell>
          <cell r="H10">
            <v>988629.64</v>
          </cell>
          <cell r="I10">
            <v>12227.95</v>
          </cell>
          <cell r="J10">
            <v>546798.41</v>
          </cell>
          <cell r="K10">
            <v>0.6387915919299896</v>
          </cell>
        </row>
        <row r="11">
          <cell r="D11" t="str">
            <v>A08500</v>
          </cell>
          <cell r="E11" t="str">
            <v>OFFICE OF INDEP OVERSIGHT</v>
          </cell>
          <cell r="F11">
            <v>1450247</v>
          </cell>
          <cell r="G11">
            <v>1450247</v>
          </cell>
          <cell r="H11">
            <v>440133.97000000003</v>
          </cell>
          <cell r="I11">
            <v>0</v>
          </cell>
          <cell r="J11">
            <v>1010113.03</v>
          </cell>
          <cell r="K11">
            <v>0.3034889711890458</v>
          </cell>
        </row>
        <row r="12">
          <cell r="D12" t="str">
            <v>A08700</v>
          </cell>
          <cell r="E12" t="str">
            <v>OFFICE OF E AND F ANALYSIS</v>
          </cell>
          <cell r="F12">
            <v>982060</v>
          </cell>
          <cell r="G12">
            <v>982060</v>
          </cell>
          <cell r="H12">
            <v>569881.61</v>
          </cell>
          <cell r="I12">
            <v>0</v>
          </cell>
          <cell r="J12">
            <v>412178.39</v>
          </cell>
          <cell r="K12">
            <v>0.5802920493656192</v>
          </cell>
        </row>
        <row r="13">
          <cell r="D13" t="str">
            <v>A08800</v>
          </cell>
          <cell r="E13" t="str">
            <v>EASTSIDE RAIL CORRIDOR</v>
          </cell>
          <cell r="F13">
            <v>599136</v>
          </cell>
          <cell r="G13">
            <v>599136</v>
          </cell>
          <cell r="H13">
            <v>0</v>
          </cell>
          <cell r="I13">
            <v>0</v>
          </cell>
          <cell r="J13">
            <v>599136</v>
          </cell>
          <cell r="K13">
            <v>0</v>
          </cell>
        </row>
        <row r="14">
          <cell r="D14" t="str">
            <v>A11000</v>
          </cell>
          <cell r="E14" t="str">
            <v>COUNTY EXECUTIVE</v>
          </cell>
          <cell r="F14">
            <v>555524</v>
          </cell>
          <cell r="G14">
            <v>555524</v>
          </cell>
          <cell r="H14">
            <v>353521.62</v>
          </cell>
          <cell r="I14">
            <v>0</v>
          </cell>
          <cell r="J14">
            <v>202002.38</v>
          </cell>
          <cell r="K14">
            <v>0.6363750621035275</v>
          </cell>
        </row>
        <row r="15">
          <cell r="D15" t="str">
            <v>A12000</v>
          </cell>
          <cell r="E15" t="str">
            <v>OFFICE OF THE EXECUTIVE</v>
          </cell>
          <cell r="F15">
            <v>10201394</v>
          </cell>
          <cell r="G15">
            <v>10227494</v>
          </cell>
          <cell r="H15">
            <v>6180645.86</v>
          </cell>
          <cell r="I15">
            <v>0</v>
          </cell>
          <cell r="J15">
            <v>4046848.1399999997</v>
          </cell>
          <cell r="K15">
            <v>0.6043167426937626</v>
          </cell>
        </row>
        <row r="16">
          <cell r="D16" t="str">
            <v>A14000</v>
          </cell>
          <cell r="E16" t="str">
            <v>OFFICE OF PERFORMANCE STRATEGY AND BUDGET</v>
          </cell>
          <cell r="F16">
            <v>20453014</v>
          </cell>
          <cell r="G16">
            <v>21017788</v>
          </cell>
          <cell r="H16">
            <v>12206379.1</v>
          </cell>
          <cell r="I16">
            <v>-189083.99</v>
          </cell>
          <cell r="J16">
            <v>9000492.89</v>
          </cell>
          <cell r="K16">
            <v>0.5807642126754727</v>
          </cell>
        </row>
        <row r="17">
          <cell r="D17" t="str">
            <v>A14100</v>
          </cell>
          <cell r="E17" t="str">
            <v>OFFICE OF EQUITY AND SOCIAL JUSTICE</v>
          </cell>
          <cell r="F17">
            <v>1126555</v>
          </cell>
          <cell r="G17">
            <v>1126555</v>
          </cell>
          <cell r="H17">
            <v>595144.11</v>
          </cell>
          <cell r="I17">
            <v>2894</v>
          </cell>
          <cell r="J17">
            <v>528516.89</v>
          </cell>
          <cell r="K17">
            <v>0.5282867769438687</v>
          </cell>
        </row>
        <row r="18">
          <cell r="D18" t="str">
            <v>A20000</v>
          </cell>
          <cell r="E18" t="str">
            <v>SHERIFF</v>
          </cell>
          <cell r="F18">
            <v>301003131</v>
          </cell>
          <cell r="G18">
            <v>313111244.6</v>
          </cell>
          <cell r="H18">
            <v>194097189.17</v>
          </cell>
          <cell r="I18">
            <v>38025.17</v>
          </cell>
          <cell r="J18">
            <v>118976030.26000004</v>
          </cell>
          <cell r="K18">
            <v>0.6198984946004075</v>
          </cell>
        </row>
        <row r="19">
          <cell r="D19" t="str">
            <v>A20500</v>
          </cell>
          <cell r="E19" t="str">
            <v>DRUG ENFORCEMENT FORFEITS</v>
          </cell>
          <cell r="F19">
            <v>2048554</v>
          </cell>
          <cell r="G19">
            <v>2048554</v>
          </cell>
          <cell r="H19">
            <v>709926.62</v>
          </cell>
          <cell r="I19">
            <v>71133.09</v>
          </cell>
          <cell r="J19">
            <v>1267494.2899999998</v>
          </cell>
          <cell r="K19">
            <v>0.34655011290891036</v>
          </cell>
        </row>
        <row r="20">
          <cell r="D20" t="str">
            <v>A21000</v>
          </cell>
          <cell r="E20" t="str">
            <v>SUCCESSION PLANNING</v>
          </cell>
          <cell r="F20">
            <v>1378608</v>
          </cell>
          <cell r="G20">
            <v>1378608</v>
          </cell>
          <cell r="H20">
            <v>602872.1</v>
          </cell>
          <cell r="I20">
            <v>0</v>
          </cell>
          <cell r="J20">
            <v>775735.9</v>
          </cell>
          <cell r="K20">
            <v>0.437304948179613</v>
          </cell>
        </row>
        <row r="21">
          <cell r="D21" t="str">
            <v>A40100</v>
          </cell>
          <cell r="E21" t="str">
            <v>OFFICE OF EMERGENCY MANAGEMENT</v>
          </cell>
          <cell r="F21">
            <v>4895906</v>
          </cell>
          <cell r="G21">
            <v>4895906</v>
          </cell>
          <cell r="H21">
            <v>2893907.1</v>
          </cell>
          <cell r="I21">
            <v>16.44</v>
          </cell>
          <cell r="J21">
            <v>2001982.46</v>
          </cell>
          <cell r="K21">
            <v>0.5910871450554811</v>
          </cell>
        </row>
        <row r="22">
          <cell r="D22" t="str">
            <v>A41700</v>
          </cell>
          <cell r="E22" t="str">
            <v>EXECUTIVE SERVICES ADMINISTRATION</v>
          </cell>
          <cell r="F22">
            <v>5970014</v>
          </cell>
          <cell r="G22">
            <v>5970014</v>
          </cell>
          <cell r="H22">
            <v>3649154.58</v>
          </cell>
          <cell r="I22">
            <v>-136.86</v>
          </cell>
          <cell r="J22">
            <v>2320996.28</v>
          </cell>
          <cell r="K22">
            <v>0.6112472399562212</v>
          </cell>
        </row>
        <row r="23">
          <cell r="D23" t="str">
            <v>A42000</v>
          </cell>
          <cell r="E23" t="str">
            <v>OFFICE OF HUMAN RSRCES</v>
          </cell>
          <cell r="F23">
            <v>14676434</v>
          </cell>
          <cell r="G23">
            <v>14676434</v>
          </cell>
          <cell r="H23">
            <v>8132257.82</v>
          </cell>
          <cell r="I23">
            <v>5734.51</v>
          </cell>
          <cell r="J23">
            <v>6538441.67</v>
          </cell>
          <cell r="K23">
            <v>0.5541031166017576</v>
          </cell>
        </row>
        <row r="24">
          <cell r="D24" t="str">
            <v>A42100</v>
          </cell>
          <cell r="E24" t="str">
            <v>LABOR RELATIONS</v>
          </cell>
          <cell r="F24">
            <v>5784261</v>
          </cell>
          <cell r="G24">
            <v>5784261</v>
          </cell>
          <cell r="H24">
            <v>3157804.92</v>
          </cell>
          <cell r="I24">
            <v>338.2</v>
          </cell>
          <cell r="J24">
            <v>2626117.88</v>
          </cell>
          <cell r="K24">
            <v>0.5459305726349485</v>
          </cell>
        </row>
        <row r="25">
          <cell r="D25" t="str">
            <v>A43700</v>
          </cell>
          <cell r="E25" t="str">
            <v>CABLE COMMUNICATIONS</v>
          </cell>
          <cell r="F25">
            <v>683398</v>
          </cell>
          <cell r="G25">
            <v>783398</v>
          </cell>
          <cell r="H25">
            <v>300495.9</v>
          </cell>
          <cell r="I25">
            <v>50</v>
          </cell>
          <cell r="J25">
            <v>482852.1</v>
          </cell>
          <cell r="K25">
            <v>0.38358012147082327</v>
          </cell>
        </row>
        <row r="26">
          <cell r="D26" t="str">
            <v>A44000</v>
          </cell>
          <cell r="E26" t="str">
            <v>REAL ESTATE SERVICES</v>
          </cell>
          <cell r="F26">
            <v>7665405</v>
          </cell>
          <cell r="G26">
            <v>7979426</v>
          </cell>
          <cell r="H26">
            <v>4276882.32</v>
          </cell>
          <cell r="I26">
            <v>9115.26</v>
          </cell>
          <cell r="J26">
            <v>3693428.42</v>
          </cell>
          <cell r="K26">
            <v>0.5359887189880576</v>
          </cell>
        </row>
        <row r="27">
          <cell r="D27" t="str">
            <v>A47000</v>
          </cell>
          <cell r="E27" t="str">
            <v>RECORDS AND LICENSNG SERV.</v>
          </cell>
          <cell r="F27">
            <v>20879527</v>
          </cell>
          <cell r="G27">
            <v>21314102</v>
          </cell>
          <cell r="H27">
            <v>12083733.5</v>
          </cell>
          <cell r="I27">
            <v>27415.72</v>
          </cell>
          <cell r="J27">
            <v>9202952.78</v>
          </cell>
          <cell r="K27">
            <v>0.566936082974549</v>
          </cell>
        </row>
        <row r="28">
          <cell r="D28" t="str">
            <v>A50000</v>
          </cell>
          <cell r="E28" t="str">
            <v>PROSECUTING ATTORNEY</v>
          </cell>
          <cell r="F28">
            <v>134845401</v>
          </cell>
          <cell r="G28">
            <v>134845401</v>
          </cell>
          <cell r="H28">
            <v>82698399.71</v>
          </cell>
          <cell r="I28">
            <v>55398.880000000005</v>
          </cell>
          <cell r="J28">
            <v>52091602.410000004</v>
          </cell>
          <cell r="K28">
            <v>0.6132830567206367</v>
          </cell>
        </row>
        <row r="29">
          <cell r="D29" t="str">
            <v>A50100</v>
          </cell>
          <cell r="E29" t="str">
            <v>PAO ANTIPROFITEERING</v>
          </cell>
          <cell r="F29">
            <v>119890</v>
          </cell>
          <cell r="G29">
            <v>119890</v>
          </cell>
          <cell r="H29">
            <v>0</v>
          </cell>
          <cell r="I29">
            <v>0</v>
          </cell>
          <cell r="J29">
            <v>119890</v>
          </cell>
          <cell r="K29">
            <v>0</v>
          </cell>
        </row>
        <row r="30">
          <cell r="D30" t="str">
            <v>A51000</v>
          </cell>
          <cell r="E30" t="str">
            <v>SUPERIOR COURT</v>
          </cell>
          <cell r="F30">
            <v>98300062</v>
          </cell>
          <cell r="G30">
            <v>99675555</v>
          </cell>
          <cell r="H30">
            <v>60931310.66</v>
          </cell>
          <cell r="I30">
            <v>-33983.89</v>
          </cell>
          <cell r="J30">
            <v>38778228.230000004</v>
          </cell>
          <cell r="K30">
            <v>0.6112964272935325</v>
          </cell>
        </row>
        <row r="31">
          <cell r="D31" t="str">
            <v>A53000</v>
          </cell>
          <cell r="E31" t="str">
            <v>DISTRICT COURT</v>
          </cell>
          <cell r="F31">
            <v>64553757</v>
          </cell>
          <cell r="G31">
            <v>64880813</v>
          </cell>
          <cell r="H31">
            <v>38028739.89</v>
          </cell>
          <cell r="I31">
            <v>-134.27</v>
          </cell>
          <cell r="J31">
            <v>26852207.38</v>
          </cell>
          <cell r="K31">
            <v>0.5861322959994352</v>
          </cell>
        </row>
        <row r="32">
          <cell r="D32" t="str">
            <v>A53500</v>
          </cell>
          <cell r="E32" t="str">
            <v>ELECTIONS</v>
          </cell>
          <cell r="F32">
            <v>35826080</v>
          </cell>
          <cell r="G32">
            <v>36717068</v>
          </cell>
          <cell r="H32">
            <v>22126016.98</v>
          </cell>
          <cell r="I32">
            <v>466656.3</v>
          </cell>
          <cell r="J32">
            <v>14124394.719999999</v>
          </cell>
          <cell r="K32">
            <v>0.602608492050618</v>
          </cell>
        </row>
        <row r="33">
          <cell r="D33" t="str">
            <v>A54000</v>
          </cell>
          <cell r="E33" t="str">
            <v>JUDICIAL ADMINISTRATION</v>
          </cell>
          <cell r="F33">
            <v>43119987</v>
          </cell>
          <cell r="G33">
            <v>43535901</v>
          </cell>
          <cell r="H33">
            <v>25982966.2</v>
          </cell>
          <cell r="I33">
            <v>-11822.6</v>
          </cell>
          <cell r="J33">
            <v>17564757.400000002</v>
          </cell>
          <cell r="K33">
            <v>0.5968170085649542</v>
          </cell>
        </row>
        <row r="34">
          <cell r="D34" t="str">
            <v>A61000</v>
          </cell>
          <cell r="E34" t="str">
            <v>STATE EXAMINER</v>
          </cell>
          <cell r="F34">
            <v>1973138</v>
          </cell>
          <cell r="G34">
            <v>1973138</v>
          </cell>
          <cell r="H34">
            <v>1149738.71</v>
          </cell>
          <cell r="I34">
            <v>0</v>
          </cell>
          <cell r="J34">
            <v>823399.29</v>
          </cell>
          <cell r="K34">
            <v>0.5826955387813726</v>
          </cell>
        </row>
        <row r="35">
          <cell r="D35" t="str">
            <v>A63000</v>
          </cell>
          <cell r="E35" t="str">
            <v>BOUNDARY REVIEW</v>
          </cell>
          <cell r="F35">
            <v>741142</v>
          </cell>
          <cell r="G35">
            <v>741142</v>
          </cell>
          <cell r="H35">
            <v>433753.51</v>
          </cell>
          <cell r="I35">
            <v>2925.14</v>
          </cell>
          <cell r="J35">
            <v>304463.35</v>
          </cell>
          <cell r="K35">
            <v>0.5852502084620761</v>
          </cell>
        </row>
        <row r="36">
          <cell r="D36" t="str">
            <v>A64500</v>
          </cell>
          <cell r="E36" t="str">
            <v>FEDERAL LOBBYING</v>
          </cell>
          <cell r="F36">
            <v>520008</v>
          </cell>
          <cell r="G36">
            <v>520008</v>
          </cell>
          <cell r="H36">
            <v>344000</v>
          </cell>
          <cell r="I36">
            <v>0</v>
          </cell>
          <cell r="J36">
            <v>176008</v>
          </cell>
          <cell r="K36">
            <v>0.6615282841802433</v>
          </cell>
        </row>
        <row r="37">
          <cell r="D37" t="str">
            <v>A65000</v>
          </cell>
          <cell r="E37" t="str">
            <v>MEMBERSHIPS AND DUES</v>
          </cell>
          <cell r="F37">
            <v>1523036</v>
          </cell>
          <cell r="G37">
            <v>1543036</v>
          </cell>
          <cell r="H37">
            <v>1117939</v>
          </cell>
          <cell r="I37">
            <v>0</v>
          </cell>
          <cell r="J37">
            <v>425097</v>
          </cell>
          <cell r="K37">
            <v>0.7245061035516994</v>
          </cell>
        </row>
        <row r="38">
          <cell r="D38" t="str">
            <v>A65600</v>
          </cell>
          <cell r="E38" t="str">
            <v>INTERNAL SUPPORT</v>
          </cell>
          <cell r="F38">
            <v>32483682</v>
          </cell>
          <cell r="G38">
            <v>33014682</v>
          </cell>
          <cell r="H38">
            <v>19656205.09</v>
          </cell>
          <cell r="I38">
            <v>667456.03</v>
          </cell>
          <cell r="J38">
            <v>12691020.88</v>
          </cell>
          <cell r="K38">
            <v>0.5953776895382484</v>
          </cell>
        </row>
        <row r="39">
          <cell r="D39" t="str">
            <v>A67000</v>
          </cell>
          <cell r="E39" t="str">
            <v>ASSESSMENTS</v>
          </cell>
          <cell r="F39">
            <v>50803675</v>
          </cell>
          <cell r="G39">
            <v>51045295</v>
          </cell>
          <cell r="H39">
            <v>30531827.16</v>
          </cell>
          <cell r="I39">
            <v>-90802.43000000001</v>
          </cell>
          <cell r="J39">
            <v>20604270.27</v>
          </cell>
          <cell r="K39">
            <v>0.5981320542862961</v>
          </cell>
        </row>
        <row r="40">
          <cell r="D40" t="str">
            <v>A69400</v>
          </cell>
          <cell r="E40" t="str">
            <v>HUMAN SVCS GF TRANSFER</v>
          </cell>
          <cell r="F40">
            <v>14935022</v>
          </cell>
          <cell r="G40">
            <v>15576022</v>
          </cell>
          <cell r="H40">
            <v>7871082</v>
          </cell>
          <cell r="I40">
            <v>0</v>
          </cell>
          <cell r="J40">
            <v>7704940</v>
          </cell>
          <cell r="K40">
            <v>0.5053332615991426</v>
          </cell>
        </row>
        <row r="41">
          <cell r="D41" t="str">
            <v>A69500</v>
          </cell>
          <cell r="E41" t="str">
            <v>GEN GOVERNMNT FUND TRNSFR</v>
          </cell>
          <cell r="F41">
            <v>51257996</v>
          </cell>
          <cell r="G41">
            <v>51300996</v>
          </cell>
          <cell r="H41">
            <v>33604133.83</v>
          </cell>
          <cell r="I41">
            <v>0</v>
          </cell>
          <cell r="J41">
            <v>17696862.17</v>
          </cell>
          <cell r="K41">
            <v>0.6550386240064423</v>
          </cell>
        </row>
        <row r="42">
          <cell r="D42" t="str">
            <v>A69600</v>
          </cell>
          <cell r="E42" t="str">
            <v>PUB HEALTH AND EMERG SERVICES</v>
          </cell>
          <cell r="F42">
            <v>57958984</v>
          </cell>
          <cell r="G42">
            <v>58134984</v>
          </cell>
          <cell r="H42">
            <v>36628579</v>
          </cell>
          <cell r="I42">
            <v>0</v>
          </cell>
          <cell r="J42">
            <v>21506405</v>
          </cell>
          <cell r="K42">
            <v>0.6300608769411548</v>
          </cell>
        </row>
        <row r="43">
          <cell r="D43" t="str">
            <v>A69700</v>
          </cell>
          <cell r="E43" t="str">
            <v>PHYSICAL ENV GF TRANSFERS</v>
          </cell>
          <cell r="F43">
            <v>5884330</v>
          </cell>
          <cell r="G43">
            <v>6099330</v>
          </cell>
          <cell r="H43">
            <v>3720556.44</v>
          </cell>
          <cell r="I43">
            <v>0</v>
          </cell>
          <cell r="J43">
            <v>2378773.56</v>
          </cell>
          <cell r="K43">
            <v>0.6099942846181465</v>
          </cell>
        </row>
        <row r="44">
          <cell r="D44" t="str">
            <v>A69900</v>
          </cell>
          <cell r="E44" t="str">
            <v>CIP GF TRANSFER</v>
          </cell>
          <cell r="F44">
            <v>10749014</v>
          </cell>
          <cell r="G44">
            <v>13962014</v>
          </cell>
          <cell r="H44">
            <v>9454224.37</v>
          </cell>
          <cell r="I44">
            <v>0</v>
          </cell>
          <cell r="J44">
            <v>4507789.630000001</v>
          </cell>
          <cell r="K44">
            <v>0.6771390123230072</v>
          </cell>
        </row>
        <row r="45">
          <cell r="D45" t="str">
            <v>A82000</v>
          </cell>
          <cell r="E45" t="str">
            <v>JAIL HEALTH SERVICES</v>
          </cell>
          <cell r="F45">
            <v>56920561</v>
          </cell>
          <cell r="G45">
            <v>59772004</v>
          </cell>
          <cell r="H45">
            <v>35278269.03</v>
          </cell>
          <cell r="I45">
            <v>101078.02</v>
          </cell>
          <cell r="J45">
            <v>24392656.95</v>
          </cell>
          <cell r="K45">
            <v>0.5902139240638477</v>
          </cell>
        </row>
        <row r="46">
          <cell r="D46" t="str">
            <v>A91000</v>
          </cell>
          <cell r="E46" t="str">
            <v>ADULT AND JUVENILE DETENTION CX</v>
          </cell>
          <cell r="F46">
            <v>273433988</v>
          </cell>
          <cell r="G46">
            <v>287017379</v>
          </cell>
          <cell r="H46">
            <v>178634346.25</v>
          </cell>
          <cell r="I46">
            <v>-58901.79</v>
          </cell>
          <cell r="J46">
            <v>108441934.54</v>
          </cell>
          <cell r="K46">
            <v>0.6223816372108951</v>
          </cell>
        </row>
        <row r="47">
          <cell r="D47" t="str">
            <v>A95000</v>
          </cell>
          <cell r="E47" t="str">
            <v>PUBLIC DEFENSE</v>
          </cell>
          <cell r="F47">
            <v>109173042</v>
          </cell>
          <cell r="G47">
            <v>127021042</v>
          </cell>
          <cell r="H47">
            <v>80463888.8</v>
          </cell>
          <cell r="I47">
            <v>228004.56</v>
          </cell>
          <cell r="J47">
            <v>46329148.64</v>
          </cell>
          <cell r="K47">
            <v>0.6334689712276175</v>
          </cell>
        </row>
        <row r="48">
          <cell r="D48" t="str">
            <v>A91400</v>
          </cell>
          <cell r="E48" t="str">
            <v>INMATE WELFARE ADMIN</v>
          </cell>
          <cell r="F48">
            <v>3984890</v>
          </cell>
          <cell r="G48">
            <v>3984890</v>
          </cell>
          <cell r="H48">
            <v>1469756.06</v>
          </cell>
          <cell r="I48">
            <v>2439.57</v>
          </cell>
          <cell r="J48">
            <v>2512694.37</v>
          </cell>
          <cell r="K48">
            <v>0.368832278933672</v>
          </cell>
        </row>
        <row r="49">
          <cell r="D49" t="str">
            <v>A91500</v>
          </cell>
          <cell r="E49" t="str">
            <v>JUVENILE INMATE WELFARE</v>
          </cell>
          <cell r="F49">
            <v>8016</v>
          </cell>
          <cell r="G49">
            <v>8016</v>
          </cell>
          <cell r="H49">
            <v>3818.83</v>
          </cell>
          <cell r="I49">
            <v>16600</v>
          </cell>
          <cell r="J49">
            <v>-12402.83</v>
          </cell>
          <cell r="K49">
            <v>0.4764009481037924</v>
          </cell>
        </row>
        <row r="50">
          <cell r="D50" t="str">
            <v>A73000</v>
          </cell>
          <cell r="E50" t="str">
            <v>ROADS</v>
          </cell>
          <cell r="F50">
            <v>170933656</v>
          </cell>
          <cell r="G50">
            <v>173933654</v>
          </cell>
          <cell r="H50">
            <v>93014510.34</v>
          </cell>
          <cell r="I50">
            <v>134980.53</v>
          </cell>
          <cell r="J50">
            <v>80784163.13</v>
          </cell>
          <cell r="K50">
            <v>0.5347700585879718</v>
          </cell>
        </row>
        <row r="51">
          <cell r="D51" t="str">
            <v>A73400</v>
          </cell>
          <cell r="E51" t="str">
            <v>ROADS CONSTRUCTION TRANS</v>
          </cell>
          <cell r="F51">
            <v>38399998</v>
          </cell>
          <cell r="G51">
            <v>55939998</v>
          </cell>
          <cell r="H51">
            <v>25400000</v>
          </cell>
          <cell r="I51">
            <v>0</v>
          </cell>
          <cell r="J51">
            <v>30539998</v>
          </cell>
          <cell r="K51">
            <v>0.4540579354328901</v>
          </cell>
        </row>
        <row r="52">
          <cell r="D52" t="str">
            <v>A71500</v>
          </cell>
          <cell r="E52" t="str">
            <v>SW LF POST CLOSURE MAINT</v>
          </cell>
          <cell r="F52">
            <v>4834390</v>
          </cell>
          <cell r="G52">
            <v>4834390</v>
          </cell>
          <cell r="H52">
            <v>6602178.57</v>
          </cell>
          <cell r="I52">
            <v>1665.19</v>
          </cell>
          <cell r="J52">
            <v>-1769453.7600000002</v>
          </cell>
          <cell r="K52">
            <v>1.3656694164103436</v>
          </cell>
        </row>
        <row r="53">
          <cell r="F53">
            <v>0</v>
          </cell>
          <cell r="G53">
            <v>0</v>
          </cell>
          <cell r="H53">
            <v>4920473.48</v>
          </cell>
          <cell r="I53">
            <v>0</v>
          </cell>
          <cell r="J53">
            <v>-4920473.48</v>
          </cell>
          <cell r="K53" t="str">
            <v>N/A</v>
          </cell>
        </row>
        <row r="54">
          <cell r="D54" t="str">
            <v>A48000</v>
          </cell>
          <cell r="E54" t="str">
            <v>VETERANS SERVICES</v>
          </cell>
          <cell r="F54">
            <v>6341658</v>
          </cell>
          <cell r="G54">
            <v>6341658</v>
          </cell>
          <cell r="H54">
            <v>3698952.01</v>
          </cell>
          <cell r="I54">
            <v>70540.12</v>
          </cell>
          <cell r="J54">
            <v>2572165.87</v>
          </cell>
          <cell r="K54">
            <v>0.5832783808272222</v>
          </cell>
        </row>
        <row r="55">
          <cell r="D55" t="str">
            <v>A92000</v>
          </cell>
          <cell r="E55" t="str">
            <v>DEVELOPMENTL DISABILITIES</v>
          </cell>
          <cell r="F55">
            <v>60904451</v>
          </cell>
          <cell r="G55">
            <v>60904451</v>
          </cell>
          <cell r="H55">
            <v>33557828.06</v>
          </cell>
          <cell r="I55">
            <v>1446.66</v>
          </cell>
          <cell r="J55">
            <v>27345176.279999997</v>
          </cell>
          <cell r="K55">
            <v>0.5509913891186705</v>
          </cell>
        </row>
        <row r="56">
          <cell r="D56" t="str">
            <v>A93500</v>
          </cell>
          <cell r="E56" t="str">
            <v>COMM AND HUMAN SVCS   ADMIN</v>
          </cell>
          <cell r="F56">
            <v>10735495</v>
          </cell>
          <cell r="G56">
            <v>10735495</v>
          </cell>
          <cell r="H56">
            <v>6450156.14</v>
          </cell>
          <cell r="I56">
            <v>80922.3</v>
          </cell>
          <cell r="J56">
            <v>4204416.5600000005</v>
          </cell>
          <cell r="K56">
            <v>0.6008252195171252</v>
          </cell>
        </row>
        <row r="57">
          <cell r="D57" t="str">
            <v>A47100</v>
          </cell>
          <cell r="E57" t="str">
            <v>RECORDERS OPERATION AND MAINTENANCE</v>
          </cell>
          <cell r="F57">
            <v>4442771</v>
          </cell>
          <cell r="G57">
            <v>4442771</v>
          </cell>
          <cell r="H57">
            <v>2650741.26</v>
          </cell>
          <cell r="I57">
            <v>742.32</v>
          </cell>
          <cell r="J57">
            <v>1791287.4200000002</v>
          </cell>
          <cell r="K57">
            <v>0.5966414339159052</v>
          </cell>
        </row>
        <row r="58">
          <cell r="D58" t="str">
            <v>A43100</v>
          </cell>
          <cell r="E58" t="str">
            <v>ENHANCED 911</v>
          </cell>
          <cell r="F58">
            <v>59536073</v>
          </cell>
          <cell r="G58">
            <v>70259508</v>
          </cell>
          <cell r="H58">
            <v>29157083.43</v>
          </cell>
          <cell r="I58">
            <v>14010.98</v>
          </cell>
          <cell r="J58">
            <v>41088413.59</v>
          </cell>
          <cell r="K58">
            <v>0.4149912838843107</v>
          </cell>
        </row>
        <row r="59">
          <cell r="D59" t="str">
            <v>A92400</v>
          </cell>
          <cell r="E59" t="str">
            <v>MENTAL HEALTH</v>
          </cell>
          <cell r="F59">
            <v>421280544</v>
          </cell>
          <cell r="G59">
            <v>487155544</v>
          </cell>
          <cell r="H59">
            <v>250676321.8</v>
          </cell>
          <cell r="I59">
            <v>17513.9</v>
          </cell>
          <cell r="J59">
            <v>236461708.29999998</v>
          </cell>
          <cell r="K59">
            <v>0.5145714236190649</v>
          </cell>
        </row>
        <row r="60">
          <cell r="D60" t="str">
            <v>A58300</v>
          </cell>
          <cell r="E60" t="str">
            <v>JUDICIAL ADMIN MIDD</v>
          </cell>
          <cell r="F60">
            <v>3324646</v>
          </cell>
          <cell r="G60">
            <v>3763066</v>
          </cell>
          <cell r="H60">
            <v>1932693.5899999999</v>
          </cell>
          <cell r="I60">
            <v>94116.62</v>
          </cell>
          <cell r="J60">
            <v>1736255.79</v>
          </cell>
          <cell r="K60">
            <v>0.5135954538134595</v>
          </cell>
        </row>
        <row r="61">
          <cell r="D61" t="str">
            <v>A68800</v>
          </cell>
          <cell r="E61" t="str">
            <v>PROSECUTING ATTORNEY MIDD</v>
          </cell>
          <cell r="F61">
            <v>2529720</v>
          </cell>
          <cell r="G61">
            <v>3329720</v>
          </cell>
          <cell r="H61">
            <v>1763144.56</v>
          </cell>
          <cell r="I61">
            <v>0</v>
          </cell>
          <cell r="J61">
            <v>1566575.44</v>
          </cell>
          <cell r="K61">
            <v>0.5295173648234687</v>
          </cell>
        </row>
        <row r="62">
          <cell r="D62" t="str">
            <v>A78300</v>
          </cell>
          <cell r="E62" t="str">
            <v>SUPERIOR COURT MIDD</v>
          </cell>
          <cell r="F62">
            <v>3459108</v>
          </cell>
          <cell r="G62">
            <v>3687794</v>
          </cell>
          <cell r="H62">
            <v>2185403.65</v>
          </cell>
          <cell r="I62">
            <v>1471.69</v>
          </cell>
          <cell r="J62">
            <v>1500918.6600000001</v>
          </cell>
          <cell r="K62">
            <v>0.5926045896272948</v>
          </cell>
        </row>
        <row r="63">
          <cell r="D63" t="str">
            <v>A88300</v>
          </cell>
          <cell r="E63" t="str">
            <v>SHERIFF MIDD</v>
          </cell>
          <cell r="F63">
            <v>333144</v>
          </cell>
          <cell r="G63">
            <v>333144</v>
          </cell>
          <cell r="H63">
            <v>211999.08000000002</v>
          </cell>
          <cell r="I63">
            <v>0</v>
          </cell>
          <cell r="J63">
            <v>121144.91999999998</v>
          </cell>
          <cell r="K63">
            <v>0.6363586917369066</v>
          </cell>
        </row>
        <row r="64">
          <cell r="D64" t="str">
            <v>A98300</v>
          </cell>
          <cell r="E64" t="str">
            <v>DPD MIDD</v>
          </cell>
          <cell r="F64">
            <v>2981067</v>
          </cell>
          <cell r="G64">
            <v>3646067</v>
          </cell>
          <cell r="H64">
            <v>1908607.24</v>
          </cell>
          <cell r="I64">
            <v>0</v>
          </cell>
          <cell r="J64">
            <v>1737459.76</v>
          </cell>
          <cell r="K64">
            <v>0.5234701501645471</v>
          </cell>
        </row>
        <row r="65">
          <cell r="D65" t="str">
            <v>A98400</v>
          </cell>
          <cell r="E65" t="str">
            <v>DISTRICT COURT MIDD</v>
          </cell>
          <cell r="F65">
            <v>2114958</v>
          </cell>
          <cell r="G65">
            <v>2114958</v>
          </cell>
          <cell r="H65">
            <v>1166139.81</v>
          </cell>
          <cell r="I65">
            <v>-0.01</v>
          </cell>
          <cell r="J65">
            <v>948818.2</v>
          </cell>
          <cell r="K65">
            <v>0.5513772897617826</v>
          </cell>
        </row>
        <row r="66">
          <cell r="D66" t="str">
            <v>A98500</v>
          </cell>
          <cell r="E66" t="str">
            <v>DAJD MIDD</v>
          </cell>
          <cell r="F66">
            <v>734720</v>
          </cell>
          <cell r="G66">
            <v>809720</v>
          </cell>
          <cell r="H66">
            <v>367360</v>
          </cell>
          <cell r="I66">
            <v>0</v>
          </cell>
          <cell r="J66">
            <v>442360</v>
          </cell>
          <cell r="K66">
            <v>0.45368769451168306</v>
          </cell>
        </row>
        <row r="67">
          <cell r="D67" t="str">
            <v>A98600</v>
          </cell>
          <cell r="E67" t="str">
            <v>JAIL HEALTH SERVICE MIDD</v>
          </cell>
          <cell r="F67">
            <v>5690196</v>
          </cell>
          <cell r="G67">
            <v>5690196</v>
          </cell>
          <cell r="H67">
            <v>4204409.38</v>
          </cell>
          <cell r="I67">
            <v>17195</v>
          </cell>
          <cell r="J67">
            <v>1468591.62</v>
          </cell>
          <cell r="K67">
            <v>0.738886565594577</v>
          </cell>
        </row>
        <row r="68">
          <cell r="D68" t="str">
            <v>A98700</v>
          </cell>
          <cell r="E68" t="str">
            <v>MENTAL HEALTH AND SUBSTANCE ABUSE MIDD</v>
          </cell>
          <cell r="F68">
            <v>9990486</v>
          </cell>
          <cell r="G68">
            <v>10200486</v>
          </cell>
          <cell r="H68">
            <v>4967458.74</v>
          </cell>
          <cell r="I68">
            <v>893.78</v>
          </cell>
          <cell r="J68">
            <v>5232133.4799999995</v>
          </cell>
          <cell r="K68">
            <v>0.4869825555370597</v>
          </cell>
        </row>
        <row r="69">
          <cell r="D69" t="str">
            <v>A99000</v>
          </cell>
          <cell r="E69" t="str">
            <v>MIDD</v>
          </cell>
          <cell r="F69">
            <v>82227360</v>
          </cell>
          <cell r="G69">
            <v>92451604</v>
          </cell>
          <cell r="H69">
            <v>52612930.36</v>
          </cell>
          <cell r="I69">
            <v>2051</v>
          </cell>
          <cell r="J69">
            <v>39836622.64</v>
          </cell>
          <cell r="K69">
            <v>0.5690861822148592</v>
          </cell>
        </row>
        <row r="70">
          <cell r="D70" t="str">
            <v>A11700</v>
          </cell>
          <cell r="E70" t="str">
            <v>VETERAN AND FAMILY LEVY</v>
          </cell>
          <cell r="F70">
            <v>17719090</v>
          </cell>
          <cell r="G70">
            <v>17897144</v>
          </cell>
          <cell r="H70">
            <v>9234904.08</v>
          </cell>
          <cell r="I70">
            <v>218182.55000000002</v>
          </cell>
          <cell r="J70">
            <v>8444057.37</v>
          </cell>
          <cell r="K70">
            <v>0.5159987582376272</v>
          </cell>
        </row>
        <row r="71">
          <cell r="D71" t="str">
            <v>A11800</v>
          </cell>
          <cell r="E71" t="str">
            <v>HUMAN SERVICES LEVY</v>
          </cell>
          <cell r="F71">
            <v>17707126</v>
          </cell>
          <cell r="G71">
            <v>18285682</v>
          </cell>
          <cell r="H71">
            <v>9869469.99</v>
          </cell>
          <cell r="I71">
            <v>-1965.93</v>
          </cell>
          <cell r="J71">
            <v>8418177.94</v>
          </cell>
          <cell r="K71">
            <v>0.5397375930523127</v>
          </cell>
        </row>
        <row r="72">
          <cell r="D72" t="str">
            <v>A30100</v>
          </cell>
          <cell r="E72" t="str">
            <v>ARTS AND CULTURAL DEVELOPMENT</v>
          </cell>
          <cell r="F72">
            <v>23511336</v>
          </cell>
          <cell r="G72">
            <v>57596336</v>
          </cell>
          <cell r="H72">
            <v>38795020.87</v>
          </cell>
          <cell r="I72">
            <v>0</v>
          </cell>
          <cell r="J72">
            <v>18801315.130000003</v>
          </cell>
          <cell r="K72">
            <v>0.6735675142599348</v>
          </cell>
        </row>
        <row r="73">
          <cell r="F73">
            <v>0</v>
          </cell>
          <cell r="G73">
            <v>0</v>
          </cell>
          <cell r="H73">
            <v>-2176123</v>
          </cell>
          <cell r="I73">
            <v>0</v>
          </cell>
          <cell r="J73">
            <v>2176123</v>
          </cell>
          <cell r="K73" t="str">
            <v>N/A</v>
          </cell>
        </row>
        <row r="74">
          <cell r="D74" t="str">
            <v>A30100</v>
          </cell>
          <cell r="E74" t="str">
            <v>ARTS AND CULTURAL DEVELOPMENT</v>
          </cell>
          <cell r="F74">
            <v>0</v>
          </cell>
          <cell r="G74">
            <v>0</v>
          </cell>
          <cell r="H74">
            <v>189369.13</v>
          </cell>
          <cell r="I74">
            <v>0</v>
          </cell>
          <cell r="J74">
            <v>-189369.13</v>
          </cell>
          <cell r="K74" t="str">
            <v>N/A</v>
          </cell>
        </row>
        <row r="75">
          <cell r="D75" t="str">
            <v>A30100</v>
          </cell>
          <cell r="E75" t="str">
            <v>ARTS AND CULTURAL DEVELOPMENT</v>
          </cell>
          <cell r="F75">
            <v>0</v>
          </cell>
          <cell r="G75">
            <v>0</v>
          </cell>
          <cell r="H75">
            <v>18490.260000000002</v>
          </cell>
          <cell r="I75">
            <v>0</v>
          </cell>
          <cell r="J75">
            <v>-18490.260000000002</v>
          </cell>
          <cell r="K75" t="str">
            <v>N/A</v>
          </cell>
        </row>
        <row r="76">
          <cell r="D76" t="str">
            <v>A83000</v>
          </cell>
          <cell r="E76" t="str">
            <v>EMERGENCY MEDICAL SVCS</v>
          </cell>
          <cell r="F76">
            <v>149615768</v>
          </cell>
          <cell r="G76">
            <v>149615768</v>
          </cell>
          <cell r="H76">
            <v>82352457.4</v>
          </cell>
          <cell r="I76">
            <v>-65975.25</v>
          </cell>
          <cell r="J76">
            <v>67329285.85</v>
          </cell>
          <cell r="K76">
            <v>0.550426325385704</v>
          </cell>
        </row>
        <row r="77">
          <cell r="D77" t="str">
            <v>A46900</v>
          </cell>
          <cell r="E77" t="str">
            <v>COMPTROLLERS O&amp;M</v>
          </cell>
          <cell r="F77">
            <v>0</v>
          </cell>
          <cell r="G77">
            <v>0</v>
          </cell>
          <cell r="H77">
            <v>516318.32</v>
          </cell>
          <cell r="I77">
            <v>439.03000000000003</v>
          </cell>
          <cell r="J77">
            <v>-516757.35000000003</v>
          </cell>
          <cell r="K77" t="str">
            <v>N/A</v>
          </cell>
        </row>
        <row r="78">
          <cell r="D78" t="str">
            <v>A74100</v>
          </cell>
          <cell r="E78" t="str">
            <v>WATER AND LAND RESOURCES</v>
          </cell>
          <cell r="F78">
            <v>67740602</v>
          </cell>
          <cell r="G78">
            <v>67740602</v>
          </cell>
          <cell r="H78">
            <v>39578356.49</v>
          </cell>
          <cell r="I78">
            <v>109229.34</v>
          </cell>
          <cell r="J78">
            <v>28053016.169999998</v>
          </cell>
          <cell r="K78">
            <v>0.5842634302246089</v>
          </cell>
        </row>
        <row r="79">
          <cell r="D79" t="str">
            <v>A84500</v>
          </cell>
          <cell r="E79" t="str">
            <v>WATER AND LAND RESOURCES SWM</v>
          </cell>
          <cell r="F79">
            <v>60471733</v>
          </cell>
          <cell r="G79">
            <v>60471733</v>
          </cell>
          <cell r="H79">
            <v>32785516.02</v>
          </cell>
          <cell r="I79">
            <v>7931.04</v>
          </cell>
          <cell r="J79">
            <v>27678285.94</v>
          </cell>
          <cell r="K79">
            <v>0.5421626666462495</v>
          </cell>
        </row>
        <row r="80">
          <cell r="D80" t="str">
            <v>A20800</v>
          </cell>
          <cell r="E80" t="str">
            <v>AUTO FINGERPRINT IDENT</v>
          </cell>
          <cell r="F80">
            <v>35649052</v>
          </cell>
          <cell r="G80">
            <v>35649052</v>
          </cell>
          <cell r="H80">
            <v>19562734.38</v>
          </cell>
          <cell r="I80">
            <v>407.27</v>
          </cell>
          <cell r="J80">
            <v>16085910.350000001</v>
          </cell>
          <cell r="K80">
            <v>0.5487588949069389</v>
          </cell>
        </row>
        <row r="81">
          <cell r="D81" t="str">
            <v>A96000</v>
          </cell>
          <cell r="E81" t="str">
            <v>DCHS DASAS</v>
          </cell>
          <cell r="F81">
            <v>65674212</v>
          </cell>
          <cell r="G81">
            <v>19799212</v>
          </cell>
          <cell r="H81">
            <v>17123583.86</v>
          </cell>
          <cell r="I81">
            <v>-42991.590000000004</v>
          </cell>
          <cell r="J81">
            <v>2718619.7300000004</v>
          </cell>
          <cell r="K81">
            <v>0.8648618874326918</v>
          </cell>
        </row>
        <row r="82">
          <cell r="D82" t="str">
            <v>A86000</v>
          </cell>
          <cell r="E82" t="str">
            <v>LOCAL HAZARDOUS WASTE</v>
          </cell>
          <cell r="F82">
            <v>36398688</v>
          </cell>
          <cell r="G82">
            <v>36398688</v>
          </cell>
          <cell r="H82">
            <v>16474001.48</v>
          </cell>
          <cell r="I82">
            <v>0</v>
          </cell>
          <cell r="J82">
            <v>19924686.52</v>
          </cell>
          <cell r="K82">
            <v>0.45259877169199064</v>
          </cell>
        </row>
        <row r="83">
          <cell r="D83" t="str">
            <v>A35500</v>
          </cell>
          <cell r="E83" t="str">
            <v>YOUTH SPORTS FACILTY GRANT</v>
          </cell>
          <cell r="F83">
            <v>2024718</v>
          </cell>
          <cell r="G83">
            <v>2506300</v>
          </cell>
          <cell r="H83">
            <v>1014035.48</v>
          </cell>
          <cell r="I83">
            <v>0</v>
          </cell>
          <cell r="J83">
            <v>1492264.52</v>
          </cell>
          <cell r="K83">
            <v>0.404594613573794</v>
          </cell>
        </row>
        <row r="84">
          <cell r="D84" t="str">
            <v>A38400</v>
          </cell>
          <cell r="E84" t="str">
            <v>NOXIOUS WEED PROGRAM</v>
          </cell>
          <cell r="F84">
            <v>5110034</v>
          </cell>
          <cell r="G84">
            <v>5140411</v>
          </cell>
          <cell r="H84">
            <v>2742419.94</v>
          </cell>
          <cell r="I84">
            <v>-28089.08</v>
          </cell>
          <cell r="J84">
            <v>2426080.14</v>
          </cell>
          <cell r="K84">
            <v>0.5335020760013158</v>
          </cell>
        </row>
        <row r="85">
          <cell r="D85" t="str">
            <v>A32500</v>
          </cell>
          <cell r="E85" t="str">
            <v>DEVLOPMT AND ENVRNMNTL SRVS</v>
          </cell>
          <cell r="F85">
            <v>0</v>
          </cell>
          <cell r="G85">
            <v>0</v>
          </cell>
          <cell r="H85">
            <v>62060.91</v>
          </cell>
          <cell r="I85">
            <v>0</v>
          </cell>
          <cell r="J85">
            <v>-62060.91</v>
          </cell>
          <cell r="K85" t="str">
            <v>N/A</v>
          </cell>
        </row>
        <row r="86">
          <cell r="D86" t="str">
            <v>A32510</v>
          </cell>
          <cell r="E86" t="str">
            <v>PLANNING AND PERMITTING</v>
          </cell>
          <cell r="F86">
            <v>27267237</v>
          </cell>
          <cell r="G86">
            <v>27267237</v>
          </cell>
          <cell r="H86">
            <v>16559377.95</v>
          </cell>
          <cell r="I86">
            <v>0</v>
          </cell>
          <cell r="J86">
            <v>10707859.05</v>
          </cell>
          <cell r="K86">
            <v>0.6072994469516658</v>
          </cell>
        </row>
        <row r="87">
          <cell r="D87" t="str">
            <v>A52500</v>
          </cell>
          <cell r="E87" t="str">
            <v>ABATEMENTS</v>
          </cell>
          <cell r="F87">
            <v>193028</v>
          </cell>
          <cell r="G87">
            <v>593028</v>
          </cell>
          <cell r="H87">
            <v>89682.22</v>
          </cell>
          <cell r="I87">
            <v>0</v>
          </cell>
          <cell r="J87">
            <v>503345.78</v>
          </cell>
          <cell r="K87">
            <v>0.15122763174757348</v>
          </cell>
        </row>
        <row r="88">
          <cell r="D88" t="str">
            <v>A32520</v>
          </cell>
          <cell r="E88" t="str">
            <v>PERMITTING INTEGRATION</v>
          </cell>
          <cell r="F88">
            <v>0</v>
          </cell>
          <cell r="G88">
            <v>0</v>
          </cell>
          <cell r="H88">
            <v>-9596.83</v>
          </cell>
          <cell r="I88">
            <v>0</v>
          </cell>
          <cell r="J88">
            <v>9596.83</v>
          </cell>
          <cell r="K88" t="str">
            <v>N/A</v>
          </cell>
        </row>
        <row r="89">
          <cell r="D89" t="str">
            <v>A32530</v>
          </cell>
          <cell r="E89" t="str">
            <v>GENERAL PUBLIC SERVICES</v>
          </cell>
          <cell r="F89">
            <v>4171481</v>
          </cell>
          <cell r="G89">
            <v>4171481</v>
          </cell>
          <cell r="H89">
            <v>2506883.25</v>
          </cell>
          <cell r="I89">
            <v>0</v>
          </cell>
          <cell r="J89">
            <v>1664597.75</v>
          </cell>
          <cell r="K89">
            <v>0.6009576095396335</v>
          </cell>
        </row>
        <row r="90">
          <cell r="D90" t="str">
            <v>A60150</v>
          </cell>
          <cell r="E90" t="str">
            <v>FMD PARKING FACILITIES</v>
          </cell>
          <cell r="F90">
            <v>5741616</v>
          </cell>
          <cell r="G90">
            <v>5741616</v>
          </cell>
          <cell r="H90">
            <v>2244989.3</v>
          </cell>
          <cell r="I90">
            <v>0</v>
          </cell>
          <cell r="J90">
            <v>3496626.7</v>
          </cell>
          <cell r="K90">
            <v>0.3910030381690451</v>
          </cell>
        </row>
        <row r="91">
          <cell r="D91" t="str">
            <v>A88800</v>
          </cell>
          <cell r="E91" t="str">
            <v>COMMUNITY SERVICES OPERATING</v>
          </cell>
          <cell r="F91">
            <v>10441253</v>
          </cell>
          <cell r="G91">
            <v>11014253</v>
          </cell>
          <cell r="H91">
            <v>6279607.06</v>
          </cell>
          <cell r="I91">
            <v>1786649</v>
          </cell>
          <cell r="J91">
            <v>2947996.9400000004</v>
          </cell>
          <cell r="K91">
            <v>0.5701346301015602</v>
          </cell>
        </row>
        <row r="92">
          <cell r="D92" t="str">
            <v>A53400</v>
          </cell>
          <cell r="E92" t="str">
            <v>REGIONAL ANIMAL SERVICES</v>
          </cell>
          <cell r="F92">
            <v>14197907</v>
          </cell>
          <cell r="G92">
            <v>14302854</v>
          </cell>
          <cell r="H92">
            <v>7724966.82</v>
          </cell>
          <cell r="I92">
            <v>-8122.09</v>
          </cell>
          <cell r="J92">
            <v>6586009.27</v>
          </cell>
          <cell r="K92">
            <v>0.5400996766099969</v>
          </cell>
        </row>
        <row r="93">
          <cell r="D93" t="str">
            <v>A53800</v>
          </cell>
          <cell r="E93" t="str">
            <v>ANIMAL BEQUESTS</v>
          </cell>
          <cell r="F93">
            <v>280000</v>
          </cell>
          <cell r="G93">
            <v>280000</v>
          </cell>
          <cell r="H93">
            <v>140000</v>
          </cell>
          <cell r="I93">
            <v>0</v>
          </cell>
          <cell r="J93">
            <v>140000</v>
          </cell>
          <cell r="K93">
            <v>0.5</v>
          </cell>
        </row>
        <row r="94">
          <cell r="D94" t="str">
            <v>A64000</v>
          </cell>
          <cell r="E94" t="str">
            <v>PARKS</v>
          </cell>
          <cell r="F94">
            <v>79491226</v>
          </cell>
          <cell r="G94">
            <v>82688604</v>
          </cell>
          <cell r="H94">
            <v>46194161.05</v>
          </cell>
          <cell r="I94">
            <v>65335.03</v>
          </cell>
          <cell r="J94">
            <v>36429107.92</v>
          </cell>
          <cell r="K94">
            <v>0.5586520852377674</v>
          </cell>
        </row>
        <row r="95">
          <cell r="D95" t="str">
            <v>A64100</v>
          </cell>
          <cell r="E95" t="str">
            <v>PARKS EXPANSION LEVY</v>
          </cell>
          <cell r="F95">
            <v>398588</v>
          </cell>
          <cell r="G95">
            <v>398588</v>
          </cell>
          <cell r="H95">
            <v>0</v>
          </cell>
          <cell r="I95">
            <v>0</v>
          </cell>
          <cell r="J95">
            <v>398588</v>
          </cell>
          <cell r="K95">
            <v>0</v>
          </cell>
        </row>
        <row r="96">
          <cell r="D96" t="str">
            <v>A64200</v>
          </cell>
          <cell r="E96" t="str">
            <v>PARKS OPEN SPACE AND TRAILS LEVY</v>
          </cell>
          <cell r="F96">
            <v>133947726</v>
          </cell>
          <cell r="G96">
            <v>133947726</v>
          </cell>
          <cell r="H96">
            <v>34448429.33</v>
          </cell>
          <cell r="I96">
            <v>0</v>
          </cell>
          <cell r="J96">
            <v>99499296.67</v>
          </cell>
          <cell r="K96">
            <v>0.2571781571715521</v>
          </cell>
        </row>
        <row r="97">
          <cell r="D97" t="str">
            <v>A84600</v>
          </cell>
          <cell r="E97" t="str">
            <v>HISTORIC PRESVATN PRGM</v>
          </cell>
          <cell r="F97">
            <v>967544</v>
          </cell>
          <cell r="G97">
            <v>1467544</v>
          </cell>
          <cell r="H97">
            <v>442662</v>
          </cell>
          <cell r="I97">
            <v>0</v>
          </cell>
          <cell r="J97">
            <v>1024882</v>
          </cell>
          <cell r="K97">
            <v>0.30163456768587515</v>
          </cell>
        </row>
        <row r="98">
          <cell r="D98" t="str">
            <v>A93700</v>
          </cell>
          <cell r="E98" t="str">
            <v>BEST START FOR KIDS LEVY</v>
          </cell>
          <cell r="F98">
            <v>0</v>
          </cell>
          <cell r="G98">
            <v>5452000</v>
          </cell>
          <cell r="H98">
            <v>81518.24</v>
          </cell>
          <cell r="I98">
            <v>320.5</v>
          </cell>
          <cell r="J98">
            <v>5370161.26</v>
          </cell>
          <cell r="K98">
            <v>0.014951988261188556</v>
          </cell>
        </row>
        <row r="99">
          <cell r="D99" t="str">
            <v>A15100</v>
          </cell>
          <cell r="E99" t="str">
            <v>PSERN LEVY</v>
          </cell>
          <cell r="F99">
            <v>0</v>
          </cell>
          <cell r="G99">
            <v>29152237</v>
          </cell>
          <cell r="H99">
            <v>0</v>
          </cell>
          <cell r="I99">
            <v>0</v>
          </cell>
          <cell r="J99">
            <v>29152237</v>
          </cell>
          <cell r="K99">
            <v>0</v>
          </cell>
        </row>
        <row r="100">
          <cell r="D100" t="str">
            <v>A56100</v>
          </cell>
          <cell r="E100" t="str">
            <v>FLOOD CONTROL DISTRICT</v>
          </cell>
          <cell r="F100">
            <v>119059119</v>
          </cell>
          <cell r="G100">
            <v>188286304</v>
          </cell>
          <cell r="H100">
            <v>9729533.9</v>
          </cell>
          <cell r="I100">
            <v>26999.260000000002</v>
          </cell>
          <cell r="J100">
            <v>178529770.84</v>
          </cell>
          <cell r="K100">
            <v>0.0516741456670157</v>
          </cell>
        </row>
        <row r="101">
          <cell r="D101" t="str">
            <v>A80000</v>
          </cell>
          <cell r="E101" t="str">
            <v>PUBLIC HEALTH</v>
          </cell>
          <cell r="F101">
            <v>331882167</v>
          </cell>
          <cell r="G101">
            <v>333168718</v>
          </cell>
          <cell r="H101">
            <v>194573527</v>
          </cell>
          <cell r="I101">
            <v>2748978.88</v>
          </cell>
          <cell r="J101">
            <v>135846212.12</v>
          </cell>
          <cell r="K101">
            <v>0.5840089915044185</v>
          </cell>
        </row>
        <row r="102">
          <cell r="D102" t="str">
            <v>A81000</v>
          </cell>
          <cell r="E102" t="str">
            <v>MEDICAL EXAMINER</v>
          </cell>
          <cell r="F102">
            <v>11244978</v>
          </cell>
          <cell r="G102">
            <v>11244978</v>
          </cell>
          <cell r="H102">
            <v>6903169.45</v>
          </cell>
          <cell r="I102">
            <v>-13192.03</v>
          </cell>
          <cell r="J102">
            <v>4355000.58</v>
          </cell>
          <cell r="K102">
            <v>0.6138891023174967</v>
          </cell>
        </row>
        <row r="103">
          <cell r="F103">
            <v>0</v>
          </cell>
          <cell r="G103">
            <v>0</v>
          </cell>
          <cell r="H103">
            <v>263683</v>
          </cell>
          <cell r="I103">
            <v>0</v>
          </cell>
          <cell r="J103">
            <v>-263683</v>
          </cell>
          <cell r="K103" t="str">
            <v>N/A</v>
          </cell>
        </row>
        <row r="104">
          <cell r="D104" t="str">
            <v>A76000</v>
          </cell>
          <cell r="E104" t="str">
            <v>INTERCOUNTY RIVER IMPRVMT</v>
          </cell>
          <cell r="F104">
            <v>100000</v>
          </cell>
          <cell r="G104">
            <v>100000</v>
          </cell>
          <cell r="H104">
            <v>48000</v>
          </cell>
          <cell r="I104">
            <v>0</v>
          </cell>
          <cell r="J104">
            <v>52000</v>
          </cell>
          <cell r="K104">
            <v>0.48</v>
          </cell>
        </row>
        <row r="105">
          <cell r="D105" t="str">
            <v>A85000</v>
          </cell>
          <cell r="E105" t="str">
            <v>ENVIRON HEALTH SERVICES</v>
          </cell>
          <cell r="F105">
            <v>46594108</v>
          </cell>
          <cell r="G105">
            <v>46594108</v>
          </cell>
          <cell r="H105">
            <v>24559903.05</v>
          </cell>
          <cell r="I105">
            <v>147837.52</v>
          </cell>
          <cell r="J105">
            <v>21886367.43</v>
          </cell>
          <cell r="K105">
            <v>0.5271031918885538</v>
          </cell>
        </row>
        <row r="106">
          <cell r="D106" t="str">
            <v>A14300</v>
          </cell>
          <cell r="E106" t="str">
            <v>BUDGET DIVISION GRANTS</v>
          </cell>
          <cell r="F106">
            <v>0</v>
          </cell>
          <cell r="G106">
            <v>0</v>
          </cell>
          <cell r="H106">
            <v>-54588.81</v>
          </cell>
          <cell r="I106">
            <v>0</v>
          </cell>
          <cell r="J106">
            <v>54588.81</v>
          </cell>
          <cell r="K106" t="str">
            <v>N/A</v>
          </cell>
        </row>
        <row r="107">
          <cell r="D107" t="str">
            <v>A20300</v>
          </cell>
          <cell r="E107" t="str">
            <v>SHERIFF GRANTS</v>
          </cell>
          <cell r="F107">
            <v>5282508</v>
          </cell>
          <cell r="G107">
            <v>5282508</v>
          </cell>
          <cell r="H107">
            <v>2932705.75</v>
          </cell>
          <cell r="I107">
            <v>154897.64</v>
          </cell>
          <cell r="J107">
            <v>2194904.61</v>
          </cell>
          <cell r="K107">
            <v>0.5551729879065019</v>
          </cell>
        </row>
        <row r="108">
          <cell r="D108" t="str">
            <v>A28600</v>
          </cell>
          <cell r="E108" t="str">
            <v>NATURAL RESOURCES   ADMIN GRANTS</v>
          </cell>
          <cell r="F108">
            <v>0</v>
          </cell>
          <cell r="G108">
            <v>0</v>
          </cell>
          <cell r="H108">
            <v>20288.95</v>
          </cell>
          <cell r="I108">
            <v>0</v>
          </cell>
          <cell r="J108">
            <v>-20288.95</v>
          </cell>
          <cell r="K108" t="str">
            <v>N/A</v>
          </cell>
        </row>
        <row r="109">
          <cell r="D109" t="str">
            <v>A40300</v>
          </cell>
          <cell r="E109" t="str">
            <v>EXECUTIVE ADMIN 214 GRANT</v>
          </cell>
          <cell r="F109">
            <v>3317991</v>
          </cell>
          <cell r="G109">
            <v>3317991</v>
          </cell>
          <cell r="H109">
            <v>3011808.35</v>
          </cell>
          <cell r="I109">
            <v>67546.32</v>
          </cell>
          <cell r="J109">
            <v>238636.3299999999</v>
          </cell>
          <cell r="K109">
            <v>0.9077204700073026</v>
          </cell>
        </row>
        <row r="110">
          <cell r="D110" t="str">
            <v>A50300</v>
          </cell>
          <cell r="E110" t="str">
            <v>PROSECUTOR GRANTS</v>
          </cell>
          <cell r="F110">
            <v>2749982</v>
          </cell>
          <cell r="G110">
            <v>2749982</v>
          </cell>
          <cell r="H110">
            <v>1052526.08</v>
          </cell>
          <cell r="I110">
            <v>0</v>
          </cell>
          <cell r="J110">
            <v>1697455.92</v>
          </cell>
          <cell r="K110">
            <v>0.38273926156607574</v>
          </cell>
        </row>
        <row r="111">
          <cell r="D111" t="str">
            <v>A51300</v>
          </cell>
          <cell r="E111" t="str">
            <v>SUPERIOR COURT GRANTS</v>
          </cell>
          <cell r="F111">
            <v>9292705</v>
          </cell>
          <cell r="G111">
            <v>9292705</v>
          </cell>
          <cell r="H111">
            <v>5631454.97</v>
          </cell>
          <cell r="I111">
            <v>186.31</v>
          </cell>
          <cell r="J111">
            <v>3661063.72</v>
          </cell>
          <cell r="K111">
            <v>0.6060081504793275</v>
          </cell>
        </row>
        <row r="112">
          <cell r="D112" t="str">
            <v>A53590</v>
          </cell>
          <cell r="E112" t="str">
            <v>ELECTIONS GRANTS</v>
          </cell>
          <cell r="F112">
            <v>1595976</v>
          </cell>
          <cell r="G112">
            <v>1595976</v>
          </cell>
          <cell r="H112">
            <v>220716.52000000002</v>
          </cell>
          <cell r="I112">
            <v>12730</v>
          </cell>
          <cell r="J112">
            <v>1362529.48</v>
          </cell>
          <cell r="K112">
            <v>0.13829563853090523</v>
          </cell>
        </row>
        <row r="113">
          <cell r="D113" t="str">
            <v>A54300</v>
          </cell>
          <cell r="E113" t="str">
            <v>JUDICIAL ADMINISTRATION GRANTS</v>
          </cell>
          <cell r="F113">
            <v>325386</v>
          </cell>
          <cell r="G113">
            <v>325386</v>
          </cell>
          <cell r="H113">
            <v>186794.32</v>
          </cell>
          <cell r="I113">
            <v>0</v>
          </cell>
          <cell r="J113">
            <v>138591.68</v>
          </cell>
          <cell r="K113">
            <v>0.5740699353998021</v>
          </cell>
        </row>
        <row r="114">
          <cell r="D114" t="str">
            <v>A95300</v>
          </cell>
          <cell r="E114" t="str">
            <v>PUBLIC DEFENSE 214 GRANTS</v>
          </cell>
          <cell r="F114">
            <v>2687990</v>
          </cell>
          <cell r="G114">
            <v>2687990</v>
          </cell>
          <cell r="H114">
            <v>1300891.58</v>
          </cell>
          <cell r="I114">
            <v>137.4</v>
          </cell>
          <cell r="J114">
            <v>1386961.02</v>
          </cell>
          <cell r="K114">
            <v>0.4839644418320009</v>
          </cell>
        </row>
        <row r="115">
          <cell r="D115" t="str">
            <v>A99300</v>
          </cell>
          <cell r="E115" t="str">
            <v>NON DEPARTMENTAL GRANTS</v>
          </cell>
          <cell r="F115">
            <v>6000000</v>
          </cell>
          <cell r="G115">
            <v>6000000</v>
          </cell>
          <cell r="H115">
            <v>0</v>
          </cell>
          <cell r="I115">
            <v>0</v>
          </cell>
          <cell r="J115">
            <v>6000000</v>
          </cell>
          <cell r="K115">
            <v>0</v>
          </cell>
        </row>
        <row r="116">
          <cell r="D116" t="str">
            <v>A51612</v>
          </cell>
          <cell r="E116" t="str">
            <v>2012 JAG GRANT</v>
          </cell>
          <cell r="F116">
            <v>0</v>
          </cell>
          <cell r="G116">
            <v>0</v>
          </cell>
          <cell r="H116">
            <v>10020.89</v>
          </cell>
          <cell r="I116">
            <v>0</v>
          </cell>
          <cell r="J116">
            <v>-10020.89</v>
          </cell>
          <cell r="K116" t="str">
            <v>N/A</v>
          </cell>
        </row>
        <row r="117">
          <cell r="D117" t="str">
            <v>A51613</v>
          </cell>
          <cell r="E117" t="str">
            <v>2013 JAG GRANT</v>
          </cell>
          <cell r="F117">
            <v>0</v>
          </cell>
          <cell r="G117">
            <v>0</v>
          </cell>
          <cell r="H117">
            <v>79037.63</v>
          </cell>
          <cell r="I117">
            <v>0</v>
          </cell>
          <cell r="J117">
            <v>-79037.63</v>
          </cell>
          <cell r="K117" t="str">
            <v>N/A</v>
          </cell>
        </row>
        <row r="118">
          <cell r="D118" t="str">
            <v>A51614</v>
          </cell>
          <cell r="E118" t="str">
            <v>2014 JAG GRANT</v>
          </cell>
          <cell r="F118">
            <v>201708</v>
          </cell>
          <cell r="G118">
            <v>201708</v>
          </cell>
          <cell r="H118">
            <v>149616.62</v>
          </cell>
          <cell r="I118">
            <v>0</v>
          </cell>
          <cell r="J118">
            <v>52091.380000000005</v>
          </cell>
          <cell r="K118">
            <v>0.7417485672358062</v>
          </cell>
        </row>
        <row r="119">
          <cell r="D119" t="str">
            <v>A51615</v>
          </cell>
          <cell r="E119" t="str">
            <v>2015 JAG GRANT</v>
          </cell>
          <cell r="F119">
            <v>0</v>
          </cell>
          <cell r="G119">
            <v>153212</v>
          </cell>
          <cell r="H119">
            <v>0</v>
          </cell>
          <cell r="I119">
            <v>0</v>
          </cell>
          <cell r="J119">
            <v>153212</v>
          </cell>
          <cell r="K119">
            <v>0</v>
          </cell>
        </row>
        <row r="120">
          <cell r="D120" t="str">
            <v>A93600</v>
          </cell>
          <cell r="E120" t="str">
            <v>EMPLOYMENT EDUCATION RESOURCE</v>
          </cell>
          <cell r="F120">
            <v>22680825</v>
          </cell>
          <cell r="G120">
            <v>22680825</v>
          </cell>
          <cell r="H120">
            <v>12857205.16</v>
          </cell>
          <cell r="I120">
            <v>1566328.94</v>
          </cell>
          <cell r="J120">
            <v>8257290.9</v>
          </cell>
          <cell r="K120">
            <v>0.5668755506027668</v>
          </cell>
        </row>
        <row r="121">
          <cell r="D121" t="str">
            <v>A35000</v>
          </cell>
          <cell r="E121" t="str">
            <v>FEDERAL H AND CD</v>
          </cell>
          <cell r="F121">
            <v>35152924</v>
          </cell>
          <cell r="G121">
            <v>35152924</v>
          </cell>
          <cell r="H121">
            <v>21106448.6</v>
          </cell>
          <cell r="I121">
            <v>116515.06</v>
          </cell>
          <cell r="J121">
            <v>13929960.339999998</v>
          </cell>
          <cell r="K121">
            <v>0.6004180079017041</v>
          </cell>
        </row>
        <row r="122">
          <cell r="D122" t="str">
            <v>A40800</v>
          </cell>
          <cell r="E122" t="str">
            <v>CDBG GREENBRIDGE LN</v>
          </cell>
          <cell r="F122">
            <v>0</v>
          </cell>
          <cell r="G122">
            <v>0</v>
          </cell>
          <cell r="H122">
            <v>655623.9</v>
          </cell>
          <cell r="I122">
            <v>0</v>
          </cell>
          <cell r="J122">
            <v>-655623.9</v>
          </cell>
          <cell r="K122" t="str">
            <v>N/A</v>
          </cell>
        </row>
        <row r="123">
          <cell r="D123" t="str">
            <v>A92200</v>
          </cell>
          <cell r="E123" t="str">
            <v>REVOLVING LOANS</v>
          </cell>
          <cell r="F123">
            <v>0</v>
          </cell>
          <cell r="G123">
            <v>0</v>
          </cell>
          <cell r="H123">
            <v>93517.24</v>
          </cell>
          <cell r="I123">
            <v>0</v>
          </cell>
          <cell r="J123">
            <v>-93517.24</v>
          </cell>
          <cell r="K123" t="str">
            <v>N/A</v>
          </cell>
        </row>
        <row r="124">
          <cell r="D124" t="str">
            <v>A35100</v>
          </cell>
          <cell r="E124" t="str">
            <v>HOUSING OPPORTUNITY FUND</v>
          </cell>
          <cell r="F124">
            <v>63996130</v>
          </cell>
          <cell r="G124">
            <v>63996130</v>
          </cell>
          <cell r="H124">
            <v>40173976.34</v>
          </cell>
          <cell r="I124">
            <v>8325928.69</v>
          </cell>
          <cell r="J124">
            <v>15496224.969999995</v>
          </cell>
          <cell r="K124">
            <v>0.6277563399536816</v>
          </cell>
        </row>
        <row r="125">
          <cell r="D125" t="str">
            <v>A38100</v>
          </cell>
          <cell r="E125" t="str">
            <v>NATURAL RESOURCES   ADMIN</v>
          </cell>
          <cell r="F125">
            <v>13436752</v>
          </cell>
          <cell r="G125">
            <v>13436752</v>
          </cell>
          <cell r="H125">
            <v>8332885.67</v>
          </cell>
          <cell r="I125">
            <v>-146.61</v>
          </cell>
          <cell r="J125">
            <v>5104012.94</v>
          </cell>
          <cell r="K125">
            <v>0.6201562453485783</v>
          </cell>
        </row>
        <row r="126">
          <cell r="D126" t="str">
            <v>A72000</v>
          </cell>
          <cell r="E126" t="str">
            <v>SOLID WASTE</v>
          </cell>
          <cell r="F126">
            <v>220015554</v>
          </cell>
          <cell r="G126">
            <v>220672250</v>
          </cell>
          <cell r="H126">
            <v>114066357.33</v>
          </cell>
          <cell r="I126">
            <v>-62377.96</v>
          </cell>
          <cell r="J126">
            <v>106668270.63</v>
          </cell>
          <cell r="K126">
            <v>0.5169039484121815</v>
          </cell>
        </row>
        <row r="127">
          <cell r="F127">
            <v>0</v>
          </cell>
          <cell r="G127">
            <v>0</v>
          </cell>
          <cell r="H127">
            <v>-11098086.96</v>
          </cell>
          <cell r="I127">
            <v>0</v>
          </cell>
          <cell r="J127">
            <v>11098086.96</v>
          </cell>
          <cell r="K127" t="str">
            <v>N/A</v>
          </cell>
        </row>
        <row r="128">
          <cell r="D128" t="str">
            <v>A71000</v>
          </cell>
          <cell r="E128" t="str">
            <v>AIRPORT</v>
          </cell>
          <cell r="F128">
            <v>31886401</v>
          </cell>
          <cell r="G128">
            <v>31886401</v>
          </cell>
          <cell r="H128">
            <v>17221185.86</v>
          </cell>
          <cell r="I128">
            <v>35228.79</v>
          </cell>
          <cell r="J128">
            <v>14629986.350000001</v>
          </cell>
          <cell r="K128">
            <v>0.5400793228436159</v>
          </cell>
        </row>
        <row r="129">
          <cell r="D129" t="str">
            <v>A71600</v>
          </cell>
          <cell r="E129" t="str">
            <v>AIRPORT CONS BUDG TRANS</v>
          </cell>
          <cell r="F129">
            <v>5999996</v>
          </cell>
          <cell r="G129">
            <v>5999996</v>
          </cell>
          <cell r="H129">
            <v>6257256</v>
          </cell>
          <cell r="I129">
            <v>0</v>
          </cell>
          <cell r="J129">
            <v>-257260</v>
          </cell>
          <cell r="K129">
            <v>1.0428766952511301</v>
          </cell>
        </row>
        <row r="130">
          <cell r="F130">
            <v>0</v>
          </cell>
          <cell r="G130">
            <v>0</v>
          </cell>
          <cell r="H130">
            <v>6257256.49</v>
          </cell>
          <cell r="I130">
            <v>0</v>
          </cell>
          <cell r="J130">
            <v>-6257256.49</v>
          </cell>
          <cell r="K130" t="str">
            <v>N/A</v>
          </cell>
        </row>
        <row r="131">
          <cell r="D131" t="str">
            <v>A21300</v>
          </cell>
          <cell r="E131" t="str">
            <v>RADIO COMMUNICATIONS</v>
          </cell>
          <cell r="F131">
            <v>9103001</v>
          </cell>
          <cell r="G131">
            <v>9182025</v>
          </cell>
          <cell r="H131">
            <v>4764237.68</v>
          </cell>
          <cell r="I131">
            <v>30489.86</v>
          </cell>
          <cell r="J131">
            <v>4387297.46</v>
          </cell>
          <cell r="K131">
            <v>0.5188656837680141</v>
          </cell>
        </row>
        <row r="132">
          <cell r="F132">
            <v>0</v>
          </cell>
          <cell r="G132">
            <v>0</v>
          </cell>
          <cell r="H132">
            <v>-377396.38</v>
          </cell>
          <cell r="I132">
            <v>0</v>
          </cell>
          <cell r="J132">
            <v>377396.38</v>
          </cell>
          <cell r="K132" t="str">
            <v>N/A</v>
          </cell>
        </row>
        <row r="133">
          <cell r="D133" t="str">
            <v>A49000</v>
          </cell>
          <cell r="E133" t="str">
            <v>INET</v>
          </cell>
          <cell r="F133">
            <v>4883030</v>
          </cell>
          <cell r="G133">
            <v>4883030</v>
          </cell>
          <cell r="H133">
            <v>646923.56</v>
          </cell>
          <cell r="I133">
            <v>-18139.25</v>
          </cell>
          <cell r="J133">
            <v>4254245.6899999995</v>
          </cell>
          <cell r="K133">
            <v>0.1324840437187566</v>
          </cell>
        </row>
        <row r="134">
          <cell r="F134">
            <v>0</v>
          </cell>
          <cell r="G134">
            <v>0</v>
          </cell>
          <cell r="H134">
            <v>-2206875.14</v>
          </cell>
          <cell r="I134">
            <v>0</v>
          </cell>
          <cell r="J134">
            <v>2206875.14</v>
          </cell>
          <cell r="K134" t="str">
            <v>N/A</v>
          </cell>
        </row>
        <row r="135">
          <cell r="D135" t="str">
            <v>A46250</v>
          </cell>
          <cell r="E135" t="str">
            <v>MARINE</v>
          </cell>
          <cell r="F135">
            <v>14199137</v>
          </cell>
          <cell r="G135">
            <v>14199137</v>
          </cell>
          <cell r="H135">
            <v>8611139.61</v>
          </cell>
          <cell r="I135">
            <v>663.15</v>
          </cell>
          <cell r="J135">
            <v>5587334.24</v>
          </cell>
          <cell r="K135">
            <v>0.6064551394919282</v>
          </cell>
        </row>
        <row r="136">
          <cell r="F136">
            <v>0</v>
          </cell>
          <cell r="G136">
            <v>0</v>
          </cell>
          <cell r="H136">
            <v>1084070.35</v>
          </cell>
          <cell r="I136">
            <v>0</v>
          </cell>
          <cell r="J136">
            <v>-1084070.35</v>
          </cell>
          <cell r="K136" t="str">
            <v>N/A</v>
          </cell>
        </row>
        <row r="137">
          <cell r="D137" t="str">
            <v>A46100</v>
          </cell>
          <cell r="E137" t="str">
            <v>WASTEWATER TREATMENT</v>
          </cell>
          <cell r="F137">
            <v>276483369</v>
          </cell>
          <cell r="G137">
            <v>276483369</v>
          </cell>
          <cell r="H137">
            <v>433491372.9</v>
          </cell>
          <cell r="I137">
            <v>1237126.17</v>
          </cell>
          <cell r="J137">
            <v>-158245130.06999996</v>
          </cell>
          <cell r="K137">
            <v>1.5678750388056795</v>
          </cell>
        </row>
        <row r="138">
          <cell r="F138">
            <v>0</v>
          </cell>
          <cell r="G138">
            <v>0</v>
          </cell>
          <cell r="H138">
            <v>272758301.79</v>
          </cell>
          <cell r="I138">
            <v>0</v>
          </cell>
          <cell r="J138">
            <v>-272758301.79</v>
          </cell>
          <cell r="K138" t="str">
            <v>N/A</v>
          </cell>
        </row>
        <row r="139">
          <cell r="D139" t="str">
            <v>A46400</v>
          </cell>
          <cell r="E139" t="str">
            <v>DOT DIRECTOR</v>
          </cell>
          <cell r="F139">
            <v>11291388</v>
          </cell>
          <cell r="G139">
            <v>11291388</v>
          </cell>
          <cell r="H139">
            <v>6529520.21</v>
          </cell>
          <cell r="I139">
            <v>22735.96</v>
          </cell>
          <cell r="J139">
            <v>4739131.83</v>
          </cell>
          <cell r="K139">
            <v>0.5782743636123389</v>
          </cell>
        </row>
        <row r="140">
          <cell r="D140" t="str">
            <v>A46410</v>
          </cell>
          <cell r="E140" t="str">
            <v>TRANSIT</v>
          </cell>
          <cell r="F140">
            <v>1397865918</v>
          </cell>
          <cell r="G140">
            <v>1437004007</v>
          </cell>
          <cell r="H140">
            <v>827200484.08</v>
          </cell>
          <cell r="I140">
            <v>2480802.02</v>
          </cell>
          <cell r="J140">
            <v>607322720.9</v>
          </cell>
          <cell r="K140">
            <v>0.5756424338766649</v>
          </cell>
        </row>
        <row r="141">
          <cell r="F141">
            <v>0</v>
          </cell>
          <cell r="G141">
            <v>0</v>
          </cell>
          <cell r="H141">
            <v>-11396571.72</v>
          </cell>
          <cell r="I141">
            <v>0</v>
          </cell>
          <cell r="J141">
            <v>11396571.72</v>
          </cell>
          <cell r="K141" t="str">
            <v>N/A</v>
          </cell>
        </row>
        <row r="142">
          <cell r="D142" t="str">
            <v>A75600</v>
          </cell>
          <cell r="E142" t="str">
            <v>TRANSIT REV FLEET REPLACEMENT</v>
          </cell>
          <cell r="F142">
            <v>329367192</v>
          </cell>
          <cell r="G142">
            <v>329367192</v>
          </cell>
          <cell r="H142">
            <v>0</v>
          </cell>
          <cell r="I142">
            <v>0</v>
          </cell>
          <cell r="J142">
            <v>329367192</v>
          </cell>
          <cell r="K142">
            <v>0</v>
          </cell>
        </row>
        <row r="143">
          <cell r="D143" t="str">
            <v>A66600</v>
          </cell>
          <cell r="E143" t="str">
            <v>SAFETY AND CLAIMS MANAGEMNT</v>
          </cell>
          <cell r="F143">
            <v>73808591</v>
          </cell>
          <cell r="G143">
            <v>73808591</v>
          </cell>
          <cell r="H143">
            <v>26640682.18</v>
          </cell>
          <cell r="I143">
            <v>1199512.27</v>
          </cell>
          <cell r="J143">
            <v>45968396.55</v>
          </cell>
          <cell r="K143">
            <v>0.3609428363156262</v>
          </cell>
        </row>
        <row r="144">
          <cell r="F144">
            <v>0</v>
          </cell>
          <cell r="G144">
            <v>0</v>
          </cell>
          <cell r="H144">
            <v>-4624799.82</v>
          </cell>
          <cell r="I144">
            <v>0</v>
          </cell>
          <cell r="J144">
            <v>4624799.82</v>
          </cell>
          <cell r="K144" t="str">
            <v>N/A</v>
          </cell>
        </row>
        <row r="145">
          <cell r="D145" t="str">
            <v>A13700</v>
          </cell>
          <cell r="E145" t="str">
            <v>FLEET WASTEWATER ERANDR</v>
          </cell>
          <cell r="F145">
            <v>4599140</v>
          </cell>
          <cell r="G145">
            <v>4723808</v>
          </cell>
          <cell r="H145">
            <v>3830470.23</v>
          </cell>
          <cell r="I145">
            <v>-83213.82</v>
          </cell>
          <cell r="J145">
            <v>976551.5900000001</v>
          </cell>
          <cell r="K145">
            <v>0.8108860965559989</v>
          </cell>
        </row>
        <row r="146">
          <cell r="F146">
            <v>0</v>
          </cell>
          <cell r="G146">
            <v>0</v>
          </cell>
          <cell r="H146">
            <v>1688133.6800000002</v>
          </cell>
          <cell r="I146">
            <v>0</v>
          </cell>
          <cell r="J146">
            <v>-1688133.6800000002</v>
          </cell>
          <cell r="K146" t="str">
            <v>N/A</v>
          </cell>
        </row>
        <row r="147">
          <cell r="D147" t="str">
            <v>A13800</v>
          </cell>
          <cell r="E147" t="str">
            <v>FBOD</v>
          </cell>
          <cell r="F147">
            <v>57165913</v>
          </cell>
          <cell r="G147">
            <v>58708116</v>
          </cell>
          <cell r="H147">
            <v>34002813.77</v>
          </cell>
          <cell r="I147">
            <v>96196.61</v>
          </cell>
          <cell r="J147">
            <v>24609105.619999997</v>
          </cell>
          <cell r="K147">
            <v>0.5791842097266416</v>
          </cell>
        </row>
        <row r="148">
          <cell r="F148">
            <v>0</v>
          </cell>
          <cell r="G148">
            <v>0</v>
          </cell>
          <cell r="H148">
            <v>-633168.74</v>
          </cell>
          <cell r="I148">
            <v>0</v>
          </cell>
          <cell r="J148">
            <v>633168.74</v>
          </cell>
          <cell r="K148" t="str">
            <v>N/A</v>
          </cell>
        </row>
        <row r="149">
          <cell r="D149" t="str">
            <v>A60300</v>
          </cell>
          <cell r="E149" t="str">
            <v>EMPLOYEES DEF COMP ADMIN</v>
          </cell>
          <cell r="F149">
            <v>0</v>
          </cell>
          <cell r="G149">
            <v>0</v>
          </cell>
          <cell r="H149">
            <v>200192</v>
          </cell>
          <cell r="I149">
            <v>0</v>
          </cell>
          <cell r="J149">
            <v>-200192</v>
          </cell>
          <cell r="K149" t="str">
            <v>N/A</v>
          </cell>
        </row>
        <row r="150">
          <cell r="D150" t="str">
            <v>A10200</v>
          </cell>
          <cell r="E150" t="str">
            <v>OFFICE OF INFO RESOURCE MGMT</v>
          </cell>
          <cell r="F150">
            <v>0</v>
          </cell>
          <cell r="G150">
            <v>0</v>
          </cell>
          <cell r="H150">
            <v>562.08</v>
          </cell>
          <cell r="I150">
            <v>-135339.66</v>
          </cell>
          <cell r="J150">
            <v>134777.58000000002</v>
          </cell>
          <cell r="K150" t="str">
            <v>N/A</v>
          </cell>
        </row>
        <row r="151">
          <cell r="D151" t="str">
            <v>A01100</v>
          </cell>
          <cell r="E151" t="str">
            <v>COUNTY GIS</v>
          </cell>
          <cell r="F151">
            <v>14654212</v>
          </cell>
          <cell r="G151">
            <v>14621860</v>
          </cell>
          <cell r="H151">
            <v>7369813.58</v>
          </cell>
          <cell r="I151">
            <v>9878.6</v>
          </cell>
          <cell r="J151">
            <v>7242167.82</v>
          </cell>
          <cell r="K151">
            <v>0.5040270923124691</v>
          </cell>
        </row>
        <row r="152">
          <cell r="F152">
            <v>0</v>
          </cell>
          <cell r="G152">
            <v>0</v>
          </cell>
          <cell r="H152">
            <v>-81668.99</v>
          </cell>
          <cell r="I152">
            <v>0</v>
          </cell>
          <cell r="J152">
            <v>81668.99</v>
          </cell>
          <cell r="K152" t="str">
            <v>N/A</v>
          </cell>
        </row>
        <row r="153">
          <cell r="D153" t="str">
            <v>A30000</v>
          </cell>
          <cell r="E153" t="str">
            <v>BUSINESS RESOURCE CENTER</v>
          </cell>
          <cell r="F153">
            <v>25696038</v>
          </cell>
          <cell r="G153">
            <v>37415678</v>
          </cell>
          <cell r="H153">
            <v>26469621.34</v>
          </cell>
          <cell r="I153">
            <v>156477.29</v>
          </cell>
          <cell r="J153">
            <v>10789579.370000001</v>
          </cell>
          <cell r="K153">
            <v>0.7074473256905836</v>
          </cell>
        </row>
        <row r="154">
          <cell r="F154">
            <v>0</v>
          </cell>
          <cell r="G154">
            <v>0</v>
          </cell>
          <cell r="H154">
            <v>59583.36</v>
          </cell>
          <cell r="I154">
            <v>0</v>
          </cell>
          <cell r="J154">
            <v>-59583.36</v>
          </cell>
          <cell r="K154" t="str">
            <v>N/A</v>
          </cell>
        </row>
        <row r="155">
          <cell r="D155" t="str">
            <v>A42900</v>
          </cell>
          <cell r="E155" t="str">
            <v>EMPLOYEE BENEFITS</v>
          </cell>
          <cell r="F155">
            <v>527545235</v>
          </cell>
          <cell r="G155">
            <v>527545235</v>
          </cell>
          <cell r="H155">
            <v>290278414.6</v>
          </cell>
          <cell r="I155">
            <v>2414577.6</v>
          </cell>
          <cell r="J155">
            <v>234852242.79999998</v>
          </cell>
          <cell r="K155">
            <v>0.5502436480162692</v>
          </cell>
        </row>
        <row r="156">
          <cell r="F156">
            <v>0</v>
          </cell>
          <cell r="G156">
            <v>0</v>
          </cell>
          <cell r="H156">
            <v>2942949</v>
          </cell>
          <cell r="I156">
            <v>0</v>
          </cell>
          <cell r="J156">
            <v>-2942949</v>
          </cell>
          <cell r="K156" t="str">
            <v>N/A</v>
          </cell>
        </row>
        <row r="157">
          <cell r="D157" t="str">
            <v>A60100</v>
          </cell>
          <cell r="E157" t="str">
            <v>FACILITIES MANAGEMENT DIVISION</v>
          </cell>
          <cell r="F157">
            <v>97843559</v>
          </cell>
          <cell r="G157">
            <v>98974746</v>
          </cell>
          <cell r="H157">
            <v>57880448.2</v>
          </cell>
          <cell r="I157">
            <v>317128.85000000003</v>
          </cell>
          <cell r="J157">
            <v>40777168.949999996</v>
          </cell>
          <cell r="K157">
            <v>0.5848001691259708</v>
          </cell>
        </row>
        <row r="158">
          <cell r="F158">
            <v>0</v>
          </cell>
          <cell r="G158">
            <v>0</v>
          </cell>
          <cell r="H158">
            <v>-666387.99</v>
          </cell>
          <cell r="I158">
            <v>0</v>
          </cell>
          <cell r="J158">
            <v>666387.99</v>
          </cell>
          <cell r="K158" t="str">
            <v>N/A</v>
          </cell>
        </row>
        <row r="159">
          <cell r="D159" t="str">
            <v>A15400</v>
          </cell>
          <cell r="E159" t="str">
            <v>RISK MANAGEMENT</v>
          </cell>
          <cell r="F159">
            <v>66729254</v>
          </cell>
          <cell r="G159">
            <v>67034981</v>
          </cell>
          <cell r="H159">
            <v>47095448.96</v>
          </cell>
          <cell r="I159">
            <v>327763.54</v>
          </cell>
          <cell r="J159">
            <v>19611768.5</v>
          </cell>
          <cell r="K159">
            <v>0.7025503439763785</v>
          </cell>
        </row>
        <row r="160">
          <cell r="F160">
            <v>0</v>
          </cell>
          <cell r="G160">
            <v>0</v>
          </cell>
          <cell r="H160">
            <v>15512668.93</v>
          </cell>
          <cell r="I160">
            <v>0</v>
          </cell>
          <cell r="J160">
            <v>-15512668.93</v>
          </cell>
          <cell r="K160" t="str">
            <v>N/A</v>
          </cell>
        </row>
        <row r="161">
          <cell r="D161" t="str">
            <v>A43200</v>
          </cell>
          <cell r="E161" t="str">
            <v>KCIT TECHNOLOGY SVCS</v>
          </cell>
          <cell r="F161">
            <v>176761336</v>
          </cell>
          <cell r="G161">
            <v>177463929</v>
          </cell>
          <cell r="H161">
            <v>103773269.37</v>
          </cell>
          <cell r="I161">
            <v>-3580695.3</v>
          </cell>
          <cell r="J161">
            <v>77271354.92999999</v>
          </cell>
          <cell r="K161">
            <v>0.5847569697952535</v>
          </cell>
        </row>
        <row r="162">
          <cell r="F162">
            <v>0</v>
          </cell>
          <cell r="G162">
            <v>0</v>
          </cell>
          <cell r="H162">
            <v>-797013.68</v>
          </cell>
          <cell r="I162">
            <v>0</v>
          </cell>
          <cell r="J162">
            <v>797013.68</v>
          </cell>
          <cell r="K162" t="str">
            <v>N/A</v>
          </cell>
        </row>
        <row r="163">
          <cell r="D163" t="str">
            <v>A75000</v>
          </cell>
          <cell r="E163" t="str">
            <v>FLEET MANAGEMENT EQUIPMENT</v>
          </cell>
          <cell r="F163">
            <v>23828004</v>
          </cell>
          <cell r="G163">
            <v>24289795</v>
          </cell>
          <cell r="H163">
            <v>12516944.96</v>
          </cell>
          <cell r="I163">
            <v>-160811.58000000002</v>
          </cell>
          <cell r="J163">
            <v>11933661.62</v>
          </cell>
          <cell r="K163">
            <v>0.5153170275829829</v>
          </cell>
        </row>
        <row r="164">
          <cell r="F164">
            <v>0</v>
          </cell>
          <cell r="G164">
            <v>0</v>
          </cell>
          <cell r="H164">
            <v>830470.4500000001</v>
          </cell>
          <cell r="I164">
            <v>0</v>
          </cell>
          <cell r="J164">
            <v>-830470.4500000001</v>
          </cell>
          <cell r="K164" t="str">
            <v>N/A</v>
          </cell>
        </row>
        <row r="165">
          <cell r="D165" t="str">
            <v>A78000</v>
          </cell>
          <cell r="E165" t="str">
            <v>FLEET MOTOR POOL</v>
          </cell>
          <cell r="F165">
            <v>28097963</v>
          </cell>
          <cell r="G165">
            <v>29023372</v>
          </cell>
          <cell r="H165">
            <v>15778860.71</v>
          </cell>
          <cell r="I165">
            <v>-54446.8</v>
          </cell>
          <cell r="J165">
            <v>13298958.09</v>
          </cell>
          <cell r="K165">
            <v>0.5436604923094395</v>
          </cell>
        </row>
        <row r="166">
          <cell r="F166">
            <v>0</v>
          </cell>
          <cell r="G166">
            <v>0</v>
          </cell>
          <cell r="H166">
            <v>1399383.42</v>
          </cell>
          <cell r="I166">
            <v>0</v>
          </cell>
          <cell r="J166">
            <v>-1399383.42</v>
          </cell>
          <cell r="K166" t="str">
            <v>N/A</v>
          </cell>
        </row>
        <row r="167">
          <cell r="D167" t="str">
            <v>A46500</v>
          </cell>
          <cell r="E167" t="str">
            <v>LIMITED GO BOND REDEMPTION</v>
          </cell>
          <cell r="F167">
            <v>248434426</v>
          </cell>
          <cell r="G167">
            <v>248434426</v>
          </cell>
          <cell r="H167">
            <v>156806593.83</v>
          </cell>
          <cell r="I167">
            <v>0</v>
          </cell>
          <cell r="J167">
            <v>91627832.16999999</v>
          </cell>
          <cell r="K167">
            <v>0.6311790050787889</v>
          </cell>
        </row>
        <row r="168">
          <cell r="D168" t="str">
            <v>A78800</v>
          </cell>
          <cell r="E168" t="str">
            <v>WASTEWATER TREATMENT DEBT SERVICE</v>
          </cell>
          <cell r="F168">
            <v>0</v>
          </cell>
          <cell r="G168">
            <v>0</v>
          </cell>
          <cell r="H168">
            <v>0</v>
          </cell>
          <cell r="I168">
            <v>0</v>
          </cell>
          <cell r="J168">
            <v>0</v>
          </cell>
          <cell r="K168" t="str">
            <v>N/A</v>
          </cell>
        </row>
        <row r="169">
          <cell r="F169">
            <v>0</v>
          </cell>
          <cell r="G169">
            <v>0</v>
          </cell>
          <cell r="H169">
            <v>196810299.04</v>
          </cell>
          <cell r="I169">
            <v>0</v>
          </cell>
          <cell r="J169">
            <v>-196810299.04</v>
          </cell>
          <cell r="K169" t="str">
            <v>N/A</v>
          </cell>
        </row>
        <row r="170">
          <cell r="D170" t="str">
            <v>A48200</v>
          </cell>
          <cell r="E170" t="str">
            <v>PFD GO BND REDMPTN</v>
          </cell>
          <cell r="F170">
            <v>0</v>
          </cell>
          <cell r="G170">
            <v>0</v>
          </cell>
          <cell r="H170">
            <v>12756028.05</v>
          </cell>
          <cell r="I170">
            <v>0</v>
          </cell>
          <cell r="J170">
            <v>-12756028.05</v>
          </cell>
          <cell r="K170" t="str">
            <v>N/A</v>
          </cell>
        </row>
        <row r="171">
          <cell r="D171" t="str">
            <v>A48700</v>
          </cell>
          <cell r="E171" t="str">
            <v>HUD SEC 108 LOAN REPAY</v>
          </cell>
          <cell r="F171">
            <v>886554</v>
          </cell>
          <cell r="G171">
            <v>886554</v>
          </cell>
          <cell r="H171">
            <v>655623.9</v>
          </cell>
          <cell r="I171">
            <v>0</v>
          </cell>
          <cell r="J171">
            <v>230930.09999999998</v>
          </cell>
          <cell r="K171">
            <v>0.7395194201368445</v>
          </cell>
        </row>
        <row r="172">
          <cell r="D172" t="str">
            <v>A84300</v>
          </cell>
          <cell r="E172" t="str">
            <v>TRANSIT DEBT SERVICE</v>
          </cell>
          <cell r="F172">
            <v>30810584</v>
          </cell>
          <cell r="G172">
            <v>30810584</v>
          </cell>
          <cell r="H172">
            <v>3888210.8599999994</v>
          </cell>
          <cell r="I172">
            <v>0</v>
          </cell>
          <cell r="J172">
            <v>26922373.14</v>
          </cell>
          <cell r="K172">
            <v>0.12619724637481716</v>
          </cell>
        </row>
        <row r="173">
          <cell r="F173">
            <v>0</v>
          </cell>
          <cell r="G173">
            <v>0</v>
          </cell>
          <cell r="H173">
            <v>-10869458</v>
          </cell>
          <cell r="I173">
            <v>0</v>
          </cell>
          <cell r="J173">
            <v>10869458</v>
          </cell>
          <cell r="K173" t="str">
            <v>N/A</v>
          </cell>
        </row>
        <row r="174">
          <cell r="D174" t="str">
            <v>A46600</v>
          </cell>
          <cell r="E174" t="str">
            <v>UNLIMITED GO BOND REDEMP</v>
          </cell>
          <cell r="F174">
            <v>34040656</v>
          </cell>
          <cell r="G174">
            <v>34040656</v>
          </cell>
          <cell r="H174">
            <v>16778132.43</v>
          </cell>
          <cell r="I174">
            <v>0</v>
          </cell>
          <cell r="J174">
            <v>17262523.57</v>
          </cell>
          <cell r="K174">
            <v>0.4928851086183533</v>
          </cell>
        </row>
        <row r="175">
          <cell r="D175" t="str">
            <v>A46300</v>
          </cell>
          <cell r="E175" t="str">
            <v>WASTEWATER DEBT SERVICE</v>
          </cell>
          <cell r="F175">
            <v>494821174</v>
          </cell>
          <cell r="G175">
            <v>494821174</v>
          </cell>
          <cell r="H175">
            <v>277870214</v>
          </cell>
          <cell r="I175">
            <v>0</v>
          </cell>
          <cell r="J175">
            <v>216950960</v>
          </cell>
          <cell r="K175">
            <v>0.5615568383094294</v>
          </cell>
        </row>
        <row r="176">
          <cell r="D176" t="str">
            <v>A78800</v>
          </cell>
          <cell r="E176" t="str">
            <v>WASTEWATER TREATMENT DEBT SERVICE</v>
          </cell>
          <cell r="F176">
            <v>0</v>
          </cell>
          <cell r="G176">
            <v>0</v>
          </cell>
          <cell r="H176">
            <v>187971155.61</v>
          </cell>
          <cell r="I176">
            <v>2030.01</v>
          </cell>
          <cell r="J176">
            <v>-187973185.62</v>
          </cell>
          <cell r="K176" t="str">
            <v>N/A</v>
          </cell>
        </row>
        <row r="177">
          <cell r="F177">
            <v>0</v>
          </cell>
          <cell r="G177">
            <v>0</v>
          </cell>
          <cell r="H177">
            <v>104608819.18</v>
          </cell>
          <cell r="I177">
            <v>0</v>
          </cell>
          <cell r="J177">
            <v>-104608819.18</v>
          </cell>
          <cell r="K177" t="str">
            <v>N/A</v>
          </cell>
        </row>
        <row r="178">
          <cell r="F178">
            <v>0</v>
          </cell>
          <cell r="G178">
            <v>0</v>
          </cell>
          <cell r="H178">
            <v>-162368690.51</v>
          </cell>
          <cell r="I178">
            <v>0</v>
          </cell>
          <cell r="J178">
            <v>162368690.51</v>
          </cell>
          <cell r="K178" t="str">
            <v>N/A</v>
          </cell>
        </row>
        <row r="179">
          <cell r="F179">
            <v>0</v>
          </cell>
          <cell r="G179">
            <v>0</v>
          </cell>
          <cell r="H179">
            <v>-9147664.24</v>
          </cell>
          <cell r="I179">
            <v>0</v>
          </cell>
          <cell r="J179">
            <v>9147664.24</v>
          </cell>
          <cell r="K179" t="str">
            <v>N/A</v>
          </cell>
        </row>
      </sheetData>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v>0</v>
          </cell>
          <cell r="D11">
            <v>0</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First"/>
      <sheetName val="SummaryCheck"/>
      <sheetName val="ordretrievecheck"/>
      <sheetName val="NEWMETADATA"/>
      <sheetName val="ExecFinal"/>
      <sheetName val="YouthGrants Adjustment"/>
      <sheetName val="SOURCE"/>
      <sheetName val="NOTES TO INDEX"/>
      <sheetName val="PROPOSED VS ADOPTED"/>
      <sheetName val="SummaryCheck (2)"/>
      <sheetName val="2017-2018 Adopted Ord Index"/>
      <sheetName val="2017-2018 Adopted Ord Index 2"/>
      <sheetName val="ProvisoBase Index"/>
      <sheetName val="Essbase_Revenues"/>
      <sheetName val="Sheet1"/>
      <sheetName val="For Council"/>
      <sheetName val="SummaryCheck (3)"/>
      <sheetName val="Detail"/>
      <sheetName val="Summary"/>
      <sheetName val="Sheet3"/>
      <sheetName val="FY16 Revi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B11" t="str">
            <v>EN_A14000</v>
          </cell>
          <cell r="C11" t="str">
            <v>Revenues</v>
          </cell>
          <cell r="D11">
            <v>203000</v>
          </cell>
        </row>
        <row r="12">
          <cell r="B12" t="str">
            <v>EN_A15000</v>
          </cell>
          <cell r="C12" t="str">
            <v>Revenues</v>
          </cell>
          <cell r="D12">
            <v>1146242914</v>
          </cell>
        </row>
        <row r="13">
          <cell r="B13" t="str">
            <v>EN_A20000</v>
          </cell>
          <cell r="C13" t="str">
            <v>Revenues</v>
          </cell>
          <cell r="D13">
            <v>204769423</v>
          </cell>
        </row>
        <row r="14">
          <cell r="B14" t="str">
            <v>EN_A20500</v>
          </cell>
          <cell r="C14" t="str">
            <v>Revenues</v>
          </cell>
          <cell r="D14">
            <v>1000000</v>
          </cell>
        </row>
        <row r="15">
          <cell r="B15" t="str">
            <v>EN_A41700</v>
          </cell>
          <cell r="C15" t="str">
            <v>Revenues</v>
          </cell>
          <cell r="D15">
            <v>45000</v>
          </cell>
        </row>
        <row r="16">
          <cell r="B16" t="str">
            <v>EN_A43700</v>
          </cell>
          <cell r="C16" t="str">
            <v>Revenues</v>
          </cell>
          <cell r="D16">
            <v>6508026</v>
          </cell>
        </row>
        <row r="17">
          <cell r="B17" t="str">
            <v>EN_A44000</v>
          </cell>
          <cell r="C17" t="str">
            <v>Revenues</v>
          </cell>
          <cell r="D17">
            <v>8930864</v>
          </cell>
        </row>
        <row r="18">
          <cell r="B18" t="str">
            <v>EN_A47000</v>
          </cell>
          <cell r="C18" t="str">
            <v>Revenues</v>
          </cell>
          <cell r="D18">
            <v>49370846</v>
          </cell>
        </row>
        <row r="19">
          <cell r="B19" t="str">
            <v>EN_A50000</v>
          </cell>
          <cell r="C19" t="str">
            <v>Revenues</v>
          </cell>
          <cell r="D19">
            <v>39755997</v>
          </cell>
        </row>
        <row r="20">
          <cell r="B20" t="str">
            <v>EN_A51000</v>
          </cell>
          <cell r="C20" t="str">
            <v>Revenues</v>
          </cell>
          <cell r="D20">
            <v>8355473</v>
          </cell>
        </row>
        <row r="21">
          <cell r="B21" t="str">
            <v>EN_A53000</v>
          </cell>
          <cell r="C21" t="str">
            <v>Revenues</v>
          </cell>
          <cell r="D21">
            <v>31374371</v>
          </cell>
        </row>
        <row r="22">
          <cell r="B22" t="str">
            <v>EN_A53500</v>
          </cell>
          <cell r="C22" t="str">
            <v>Revenues</v>
          </cell>
          <cell r="D22">
            <v>22239516</v>
          </cell>
        </row>
        <row r="23">
          <cell r="B23" t="str">
            <v>EN_A54000</v>
          </cell>
          <cell r="C23" t="str">
            <v>Revenues</v>
          </cell>
          <cell r="D23">
            <v>22728504</v>
          </cell>
        </row>
        <row r="24">
          <cell r="B24" t="str">
            <v>EN_A63000</v>
          </cell>
          <cell r="C24" t="str">
            <v>Revenues</v>
          </cell>
          <cell r="D24">
            <v>4000</v>
          </cell>
        </row>
        <row r="25">
          <cell r="B25" t="str">
            <v>EN_A67000</v>
          </cell>
          <cell r="C25" t="str">
            <v>Revenues</v>
          </cell>
          <cell r="D25">
            <v>2477100</v>
          </cell>
        </row>
        <row r="26">
          <cell r="B26" t="str">
            <v>EN_A69100</v>
          </cell>
          <cell r="C26" t="str">
            <v>Revenues</v>
          </cell>
          <cell r="D26">
            <v>11600000</v>
          </cell>
        </row>
        <row r="27">
          <cell r="B27" t="str">
            <v>EN_A82000</v>
          </cell>
          <cell r="C27" t="str">
            <v>Revenues</v>
          </cell>
          <cell r="D27">
            <v>787265</v>
          </cell>
        </row>
        <row r="28">
          <cell r="B28" t="str">
            <v>EN_A87000</v>
          </cell>
          <cell r="C28" t="str">
            <v>Revenues</v>
          </cell>
          <cell r="D28">
            <v>3038000</v>
          </cell>
        </row>
        <row r="29">
          <cell r="B29" t="str">
            <v>EN_A91000</v>
          </cell>
          <cell r="C29" t="str">
            <v>Revenues</v>
          </cell>
          <cell r="D29">
            <v>50107894</v>
          </cell>
        </row>
        <row r="30">
          <cell r="B30" t="str">
            <v>EN_A95000</v>
          </cell>
          <cell r="C30" t="str">
            <v>Revenues</v>
          </cell>
          <cell r="D30">
            <v>31676046</v>
          </cell>
        </row>
        <row r="31">
          <cell r="B31" t="str">
            <v>EN_A91400</v>
          </cell>
          <cell r="C31" t="str">
            <v>Revenues</v>
          </cell>
          <cell r="D31">
            <v>1906000</v>
          </cell>
        </row>
        <row r="32">
          <cell r="B32" t="str">
            <v>EN_A91500</v>
          </cell>
          <cell r="C32" t="str">
            <v>Revenues</v>
          </cell>
          <cell r="D32">
            <v>1440</v>
          </cell>
        </row>
        <row r="33">
          <cell r="B33" t="str">
            <v>EN_A60150</v>
          </cell>
          <cell r="C33" t="str">
            <v>Revenues</v>
          </cell>
          <cell r="D33">
            <v>7437000</v>
          </cell>
        </row>
        <row r="34">
          <cell r="B34" t="str">
            <v>EN_A73000</v>
          </cell>
          <cell r="C34" t="str">
            <v>Revenues</v>
          </cell>
          <cell r="D34">
            <v>222493459</v>
          </cell>
        </row>
        <row r="35">
          <cell r="B35" t="str">
            <v>EN_A71500</v>
          </cell>
          <cell r="C35" t="str">
            <v>Revenues</v>
          </cell>
          <cell r="D35">
            <v>2492451</v>
          </cell>
        </row>
        <row r="36">
          <cell r="B36" t="str">
            <v>EN_A48000</v>
          </cell>
          <cell r="C36" t="str">
            <v>Revenues</v>
          </cell>
          <cell r="D36">
            <v>6113184</v>
          </cell>
        </row>
        <row r="37">
          <cell r="B37" t="str">
            <v>EN_A92000</v>
          </cell>
          <cell r="C37" t="str">
            <v>Revenues</v>
          </cell>
          <cell r="D37">
            <v>63838189</v>
          </cell>
        </row>
        <row r="38">
          <cell r="B38" t="str">
            <v>EN_A93500</v>
          </cell>
          <cell r="C38" t="str">
            <v>Revenues</v>
          </cell>
          <cell r="D38">
            <v>11392670</v>
          </cell>
        </row>
        <row r="39">
          <cell r="B39" t="str">
            <v>EN_A47100</v>
          </cell>
          <cell r="C39" t="str">
            <v>Revenues</v>
          </cell>
          <cell r="D39">
            <v>3610241</v>
          </cell>
        </row>
        <row r="40">
          <cell r="B40" t="str">
            <v>EN_A43100</v>
          </cell>
          <cell r="C40" t="str">
            <v>Revenues</v>
          </cell>
          <cell r="D40">
            <v>46501314</v>
          </cell>
        </row>
        <row r="41">
          <cell r="B41" t="str">
            <v>EN_A92400</v>
          </cell>
          <cell r="C41" t="str">
            <v>Revenues</v>
          </cell>
          <cell r="D41">
            <v>861349871</v>
          </cell>
        </row>
        <row r="42">
          <cell r="B42" t="str">
            <v>EN_A99000</v>
          </cell>
          <cell r="C42" t="str">
            <v>Revenues</v>
          </cell>
          <cell r="D42">
            <v>134073353</v>
          </cell>
        </row>
        <row r="43">
          <cell r="B43" t="str">
            <v>EN_A11700</v>
          </cell>
          <cell r="C43" t="str">
            <v>Revenues</v>
          </cell>
          <cell r="D43">
            <v>9226241</v>
          </cell>
        </row>
        <row r="44">
          <cell r="B44" t="str">
            <v>EN_A11800</v>
          </cell>
          <cell r="C44" t="str">
            <v>Revenues</v>
          </cell>
          <cell r="D44">
            <v>9220726</v>
          </cell>
        </row>
        <row r="45">
          <cell r="B45" t="str">
            <v>EN_A30100</v>
          </cell>
          <cell r="C45" t="str">
            <v>Revenues</v>
          </cell>
          <cell r="D45">
            <v>6196000</v>
          </cell>
        </row>
        <row r="46">
          <cell r="B46" t="str">
            <v>EN_A83000</v>
          </cell>
          <cell r="C46" t="str">
            <v>Revenues</v>
          </cell>
          <cell r="D46">
            <v>156839573</v>
          </cell>
        </row>
        <row r="47">
          <cell r="B47" t="str">
            <v>EN_A74100</v>
          </cell>
          <cell r="C47" t="str">
            <v>Revenues</v>
          </cell>
          <cell r="D47">
            <v>72639215</v>
          </cell>
        </row>
        <row r="48">
          <cell r="B48" t="str">
            <v>EN_A84500</v>
          </cell>
          <cell r="C48" t="str">
            <v>Revenues</v>
          </cell>
          <cell r="D48">
            <v>70423796</v>
          </cell>
        </row>
        <row r="49">
          <cell r="B49" t="str">
            <v>EN_A20800</v>
          </cell>
          <cell r="C49" t="str">
            <v>Revenues</v>
          </cell>
          <cell r="D49">
            <v>42913847</v>
          </cell>
        </row>
        <row r="50">
          <cell r="B50" t="str">
            <v>EN_A86000</v>
          </cell>
          <cell r="C50" t="str">
            <v>Revenues</v>
          </cell>
          <cell r="D50">
            <v>32608596</v>
          </cell>
        </row>
        <row r="51">
          <cell r="B51" t="str">
            <v>EN_A35500</v>
          </cell>
          <cell r="C51" t="str">
            <v>Revenues</v>
          </cell>
          <cell r="D51">
            <v>10157745</v>
          </cell>
        </row>
        <row r="52">
          <cell r="B52" t="str">
            <v>EN_A38400</v>
          </cell>
          <cell r="C52" t="str">
            <v>Revenues</v>
          </cell>
          <cell r="D52">
            <v>5107382</v>
          </cell>
        </row>
        <row r="53">
          <cell r="B53" t="str">
            <v>EN_A32510</v>
          </cell>
          <cell r="C53" t="str">
            <v>Revenues</v>
          </cell>
          <cell r="D53">
            <v>29156000</v>
          </cell>
        </row>
        <row r="54">
          <cell r="B54" t="str">
            <v>EN_A52500</v>
          </cell>
          <cell r="C54" t="str">
            <v>Revenues</v>
          </cell>
          <cell r="D54">
            <v>1317697</v>
          </cell>
        </row>
        <row r="55">
          <cell r="B55" t="str">
            <v>EN_A32530</v>
          </cell>
          <cell r="C55" t="str">
            <v>Revenues</v>
          </cell>
          <cell r="D55">
            <v>3802270</v>
          </cell>
        </row>
        <row r="56">
          <cell r="B56" t="str">
            <v>EN_A88800</v>
          </cell>
          <cell r="C56" t="str">
            <v>Revenues</v>
          </cell>
          <cell r="D56">
            <v>11432026</v>
          </cell>
        </row>
        <row r="57">
          <cell r="B57" t="str">
            <v>EN_A53400</v>
          </cell>
          <cell r="C57" t="str">
            <v>Revenues</v>
          </cell>
          <cell r="D57">
            <v>14474883</v>
          </cell>
        </row>
        <row r="58">
          <cell r="B58" t="str">
            <v>EN_A53800</v>
          </cell>
          <cell r="C58" t="str">
            <v>Revenues</v>
          </cell>
          <cell r="D58">
            <v>280000</v>
          </cell>
        </row>
        <row r="59">
          <cell r="B59" t="str">
            <v>EN_A64000</v>
          </cell>
          <cell r="C59" t="str">
            <v>Revenues</v>
          </cell>
          <cell r="D59">
            <v>87421926</v>
          </cell>
        </row>
        <row r="60">
          <cell r="B60" t="str">
            <v>EN_A64200</v>
          </cell>
          <cell r="C60" t="str">
            <v>Revenues</v>
          </cell>
          <cell r="D60">
            <v>142668675</v>
          </cell>
        </row>
        <row r="61">
          <cell r="B61" t="str">
            <v>EN_A84600</v>
          </cell>
          <cell r="C61" t="str">
            <v>Revenues</v>
          </cell>
          <cell r="D61">
            <v>1025838</v>
          </cell>
        </row>
        <row r="62">
          <cell r="B62" t="str">
            <v>EN_A93700</v>
          </cell>
          <cell r="C62" t="str">
            <v>Revenues</v>
          </cell>
          <cell r="D62">
            <v>126484469</v>
          </cell>
        </row>
        <row r="63">
          <cell r="B63" t="str">
            <v>EN_A15100</v>
          </cell>
          <cell r="C63" t="str">
            <v>Revenues</v>
          </cell>
          <cell r="D63">
            <v>61332443</v>
          </cell>
        </row>
        <row r="64">
          <cell r="B64" t="str">
            <v>EN_A56100</v>
          </cell>
          <cell r="C64" t="str">
            <v>Revenues</v>
          </cell>
          <cell r="D64">
            <v>126907000</v>
          </cell>
        </row>
        <row r="65">
          <cell r="B65" t="str">
            <v>EN_A80000</v>
          </cell>
          <cell r="C65" t="str">
            <v>Revenues</v>
          </cell>
          <cell r="D65">
            <v>380597945</v>
          </cell>
        </row>
        <row r="66">
          <cell r="B66" t="str">
            <v>EN_A76000</v>
          </cell>
          <cell r="C66" t="str">
            <v>Revenues</v>
          </cell>
          <cell r="D66">
            <v>100000</v>
          </cell>
        </row>
        <row r="67">
          <cell r="B67" t="str">
            <v>EN_A85000</v>
          </cell>
          <cell r="C67" t="str">
            <v>Revenues</v>
          </cell>
          <cell r="D67">
            <v>51788431</v>
          </cell>
        </row>
        <row r="68">
          <cell r="B68" t="str">
            <v>EN_A89000</v>
          </cell>
          <cell r="C68" t="str">
            <v>Revenues</v>
          </cell>
          <cell r="D68">
            <v>64436517</v>
          </cell>
        </row>
        <row r="69">
          <cell r="B69" t="str">
            <v>EN_A20300</v>
          </cell>
          <cell r="C69" t="str">
            <v>Revenues</v>
          </cell>
          <cell r="D69">
            <v>3029724</v>
          </cell>
        </row>
        <row r="70">
          <cell r="B70" t="str">
            <v>EN_A40300</v>
          </cell>
          <cell r="C70" t="str">
            <v>Revenues</v>
          </cell>
          <cell r="D70">
            <v>5665488</v>
          </cell>
        </row>
        <row r="71">
          <cell r="B71" t="str">
            <v>EN_A50300</v>
          </cell>
          <cell r="C71" t="str">
            <v>Revenues</v>
          </cell>
          <cell r="D71">
            <v>2843000</v>
          </cell>
        </row>
        <row r="72">
          <cell r="B72" t="str">
            <v>EN_A51300</v>
          </cell>
          <cell r="C72" t="str">
            <v>Revenues</v>
          </cell>
          <cell r="D72">
            <v>9356000</v>
          </cell>
        </row>
        <row r="73">
          <cell r="B73" t="str">
            <v>EN_A53590</v>
          </cell>
          <cell r="C73" t="str">
            <v>Revenues</v>
          </cell>
          <cell r="D73">
            <v>600000</v>
          </cell>
        </row>
        <row r="74">
          <cell r="B74" t="str">
            <v>EN_A54300</v>
          </cell>
          <cell r="C74" t="str">
            <v>Revenues</v>
          </cell>
          <cell r="D74">
            <v>339551</v>
          </cell>
        </row>
        <row r="75">
          <cell r="B75" t="str">
            <v>EN_A95300</v>
          </cell>
          <cell r="C75" t="str">
            <v>Revenues</v>
          </cell>
          <cell r="D75">
            <v>4424000</v>
          </cell>
        </row>
        <row r="76">
          <cell r="B76" t="str">
            <v>EN_A99300</v>
          </cell>
          <cell r="C76" t="str">
            <v>Revenues</v>
          </cell>
          <cell r="D76">
            <v>6000000</v>
          </cell>
        </row>
        <row r="77">
          <cell r="B77" t="str">
            <v>EN_A51616</v>
          </cell>
          <cell r="C77" t="str">
            <v>Revenues</v>
          </cell>
          <cell r="D77">
            <v>203000</v>
          </cell>
        </row>
        <row r="78">
          <cell r="B78" t="str">
            <v>EN_A93600</v>
          </cell>
          <cell r="C78" t="str">
            <v>Revenues</v>
          </cell>
          <cell r="D78">
            <v>22032756</v>
          </cell>
        </row>
        <row r="79">
          <cell r="B79" t="str">
            <v>EN_A35000</v>
          </cell>
          <cell r="C79" t="str">
            <v>Revenues</v>
          </cell>
          <cell r="D79">
            <v>173463734</v>
          </cell>
        </row>
        <row r="80">
          <cell r="B80" t="str">
            <v>EN_A38100</v>
          </cell>
          <cell r="C80" t="str">
            <v>Revenues</v>
          </cell>
          <cell r="D80">
            <v>16308592</v>
          </cell>
        </row>
        <row r="81">
          <cell r="B81" t="str">
            <v>EN_A72000</v>
          </cell>
          <cell r="C81" t="str">
            <v>Revenues</v>
          </cell>
          <cell r="D81">
            <v>252633695</v>
          </cell>
        </row>
        <row r="82">
          <cell r="B82" t="str">
            <v>EN_A71000</v>
          </cell>
          <cell r="C82" t="str">
            <v>Revenues</v>
          </cell>
          <cell r="D82">
            <v>42146499</v>
          </cell>
        </row>
        <row r="83">
          <cell r="B83" t="str">
            <v>EN_A21300</v>
          </cell>
          <cell r="C83" t="str">
            <v>Revenues</v>
          </cell>
          <cell r="D83">
            <v>9289353</v>
          </cell>
        </row>
        <row r="84">
          <cell r="B84" t="str">
            <v>EN_A49000</v>
          </cell>
          <cell r="C84" t="str">
            <v>Revenues</v>
          </cell>
          <cell r="D84">
            <v>6298836</v>
          </cell>
        </row>
        <row r="85">
          <cell r="B85" t="str">
            <v>EN_A46250</v>
          </cell>
          <cell r="C85" t="str">
            <v>Revenues</v>
          </cell>
          <cell r="D85">
            <v>17990715</v>
          </cell>
        </row>
        <row r="86">
          <cell r="B86" t="str">
            <v>EN_A46100</v>
          </cell>
          <cell r="C86" t="str">
            <v>Revenues</v>
          </cell>
          <cell r="D86">
            <v>971121855</v>
          </cell>
        </row>
        <row r="87">
          <cell r="B87" t="str">
            <v>EN_A46400</v>
          </cell>
          <cell r="C87" t="str">
            <v>Revenues</v>
          </cell>
          <cell r="D87">
            <v>4487570</v>
          </cell>
        </row>
        <row r="88">
          <cell r="B88" t="str">
            <v>EN_A46410</v>
          </cell>
          <cell r="C88" t="str">
            <v>Revenues</v>
          </cell>
          <cell r="D88">
            <v>1780974617</v>
          </cell>
        </row>
        <row r="89">
          <cell r="B89" t="str">
            <v>EN_A75700</v>
          </cell>
          <cell r="C89" t="str">
            <v>Revenues</v>
          </cell>
          <cell r="D89">
            <v>2000000</v>
          </cell>
        </row>
        <row r="90">
          <cell r="B90" t="str">
            <v>EN_A66600</v>
          </cell>
          <cell r="C90" t="str">
            <v>Revenues</v>
          </cell>
          <cell r="D90">
            <v>54780000</v>
          </cell>
        </row>
        <row r="91">
          <cell r="B91" t="str">
            <v>EN_A13700</v>
          </cell>
          <cell r="C91" t="str">
            <v>Revenues</v>
          </cell>
          <cell r="D91">
            <v>9095493</v>
          </cell>
        </row>
        <row r="92">
          <cell r="B92" t="str">
            <v>EN_A13800</v>
          </cell>
          <cell r="C92" t="str">
            <v>Revenues</v>
          </cell>
          <cell r="D92">
            <v>63694914</v>
          </cell>
        </row>
        <row r="93">
          <cell r="B93" t="str">
            <v>EN_A01100</v>
          </cell>
          <cell r="C93" t="str">
            <v>Revenues</v>
          </cell>
          <cell r="D93">
            <v>16838769</v>
          </cell>
        </row>
        <row r="94">
          <cell r="B94" t="str">
            <v>EN_A30000</v>
          </cell>
          <cell r="C94" t="str">
            <v>Revenues</v>
          </cell>
          <cell r="D94">
            <v>40220670</v>
          </cell>
        </row>
        <row r="95">
          <cell r="B95" t="str">
            <v>EN_A42900</v>
          </cell>
          <cell r="C95" t="str">
            <v>Revenues</v>
          </cell>
          <cell r="D95">
            <v>537570446</v>
          </cell>
        </row>
        <row r="96">
          <cell r="B96" t="str">
            <v>EN_A60100</v>
          </cell>
          <cell r="C96" t="str">
            <v>Revenues</v>
          </cell>
          <cell r="D96">
            <v>112836566</v>
          </cell>
        </row>
        <row r="97">
          <cell r="B97" t="str">
            <v>EN_A15400</v>
          </cell>
          <cell r="C97" t="str">
            <v>Revenues</v>
          </cell>
          <cell r="D97">
            <v>43518264</v>
          </cell>
        </row>
        <row r="98">
          <cell r="B98" t="str">
            <v>EN_A43200</v>
          </cell>
          <cell r="C98" t="str">
            <v>Revenues</v>
          </cell>
          <cell r="D98">
            <v>186743577</v>
          </cell>
        </row>
        <row r="99">
          <cell r="B99" t="str">
            <v>EN_A75000</v>
          </cell>
          <cell r="C99" t="str">
            <v>Revenues</v>
          </cell>
          <cell r="D99">
            <v>22588371</v>
          </cell>
        </row>
        <row r="100">
          <cell r="B100" t="str">
            <v>EN_A78000</v>
          </cell>
          <cell r="C100" t="str">
            <v>Revenues</v>
          </cell>
          <cell r="D100">
            <v>30062329</v>
          </cell>
        </row>
        <row r="101">
          <cell r="B101" t="str">
            <v>EN_A46500</v>
          </cell>
          <cell r="C101" t="str">
            <v>Revenues</v>
          </cell>
          <cell r="D101">
            <v>244314755</v>
          </cell>
        </row>
        <row r="102">
          <cell r="B102" t="str">
            <v>EN_A48700</v>
          </cell>
          <cell r="C102" t="str">
            <v>Revenues</v>
          </cell>
          <cell r="D102">
            <v>589466</v>
          </cell>
        </row>
        <row r="103">
          <cell r="B103" t="str">
            <v>EN_A84300</v>
          </cell>
          <cell r="C103" t="str">
            <v>Revenues</v>
          </cell>
          <cell r="D103">
            <v>44976939</v>
          </cell>
        </row>
        <row r="104">
          <cell r="B104" t="str">
            <v>EN_A46600</v>
          </cell>
          <cell r="C104" t="str">
            <v>Revenues</v>
          </cell>
          <cell r="D104">
            <v>34180000</v>
          </cell>
        </row>
        <row r="105">
          <cell r="B105" t="str">
            <v>Total Capital Funds</v>
          </cell>
          <cell r="C105" t="str">
            <v>Revenues</v>
          </cell>
          <cell r="D105">
            <v>2217125118</v>
          </cell>
        </row>
      </sheetData>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5" name="Table5" displayName="Table5" ref="A5:M109" totalsRowShown="0" headerRowDxfId="14" dataDxfId="13">
  <autoFilter ref="A5:M109"/>
  <tableColumns count="13">
    <tableColumn id="1" name="Omnibus Section" dataDxfId="12"/>
    <tableColumn id="2" name="Ordinance 18409 Section" dataDxfId="11"/>
    <tableColumn id="3" name="Appro" dataDxfId="10"/>
    <tableColumn id="4" name="Appropriation Name" dataDxfId="9"/>
    <tableColumn id="5" name="DP" dataDxfId="8"/>
    <tableColumn id="6" name="Title" dataDxfId="7"/>
    <tableColumn id="7" name="Narrative" dataDxfId="6"/>
    <tableColumn id="8" name="Decision Package Type" dataDxfId="5"/>
    <tableColumn id="9" name="Expenditures" dataDxfId="4"/>
    <tableColumn id="10" name="Revenues" dataDxfId="3"/>
    <tableColumn id="11" name="REG FTEs" dataDxfId="2"/>
    <tableColumn id="12" name="TLTs" dataDxfId="1"/>
    <tableColumn id="13" name="Fund Balance Used"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ontrol" Target="../activeX/activeX1.xml" /><Relationship Id="rId7" Type="http://schemas.openxmlformats.org/officeDocument/2006/relationships/control" Target="../activeX/activeX2.xml" /><Relationship Id="rId6" Type="http://schemas.openxmlformats.org/officeDocument/2006/relationships/image" Target="../media/image1.emf" /><Relationship Id="rId8"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4" Type="http://schemas.openxmlformats.org/officeDocument/2006/relationships/table" Target="../tables/table1.xml" /><Relationship Id="rId9" Type="http://schemas.openxmlformats.org/officeDocument/2006/relationships/drawing" Target="../drawings/drawing1.xml" /><Relationship Id="rId10" Type="http://schemas.openxmlformats.org/officeDocument/2006/relationships/printerSettings" Target="../printerSettings/printerSettings1.bin" /><Relationship Id="rId11"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M112"/>
  <sheetViews>
    <sheetView showGridLines="0" tabSelected="1" workbookViewId="0" topLeftCell="D1">
      <selection activeCell="A109" sqref="A109"/>
    </sheetView>
  </sheetViews>
  <sheetFormatPr defaultColWidth="8.77734375" defaultRowHeight="15" outlineLevelCol="1"/>
  <cols>
    <col min="1" max="1" width="9.5546875" style="29" hidden="1" customWidth="1" outlineLevel="1"/>
    <col min="2" max="2" width="16.6640625" style="29" hidden="1" customWidth="1" outlineLevel="1"/>
    <col min="3" max="3" width="9.77734375" style="30" hidden="1" customWidth="1" outlineLevel="1"/>
    <col min="4" max="4" width="26.77734375" style="26" customWidth="1" collapsed="1"/>
    <col min="5" max="5" width="5.88671875" style="8" customWidth="1"/>
    <col min="6" max="6" width="19.4453125" style="26" customWidth="1"/>
    <col min="7" max="7" width="34.88671875" style="26" bestFit="1" customWidth="1"/>
    <col min="8" max="8" width="14.21484375" style="26" customWidth="1"/>
    <col min="9" max="9" width="13.77734375" style="8" customWidth="1"/>
    <col min="10" max="10" width="13.21484375" style="8" customWidth="1"/>
    <col min="11" max="11" width="12.21484375" style="36" customWidth="1"/>
    <col min="12" max="12" width="12.10546875" style="36" customWidth="1"/>
    <col min="13" max="13" width="13.6640625" style="27" customWidth="1"/>
    <col min="14" max="16384" width="8.77734375" style="8" customWidth="1"/>
  </cols>
  <sheetData>
    <row r="1" ht="15"/>
    <row r="2" ht="15"/>
    <row r="3" spans="1:13" ht="23.25">
      <c r="A3" s="47" t="s">
        <v>300</v>
      </c>
      <c r="B3" s="47"/>
      <c r="C3" s="47"/>
      <c r="D3" s="47"/>
      <c r="E3" s="47"/>
      <c r="F3" s="47"/>
      <c r="G3" s="47"/>
      <c r="H3" s="47"/>
      <c r="I3" s="47"/>
      <c r="J3" s="47"/>
      <c r="K3" s="47"/>
      <c r="L3" s="47"/>
      <c r="M3" s="47"/>
    </row>
    <row r="4" spans="4:13" ht="15">
      <c r="D4" s="45"/>
      <c r="E4" s="45"/>
      <c r="F4" s="45"/>
      <c r="G4" s="45"/>
      <c r="H4" s="45"/>
      <c r="I4" s="45"/>
      <c r="J4" s="45"/>
      <c r="K4" s="45"/>
      <c r="L4" s="45"/>
      <c r="M4" s="45"/>
    </row>
    <row r="5" spans="1:13" s="43" customFormat="1" ht="31.5">
      <c r="A5" s="37" t="s">
        <v>262</v>
      </c>
      <c r="B5" s="37" t="s">
        <v>263</v>
      </c>
      <c r="C5" s="37" t="s">
        <v>261</v>
      </c>
      <c r="D5" s="37" t="s">
        <v>260</v>
      </c>
      <c r="E5" s="38" t="s">
        <v>301</v>
      </c>
      <c r="F5" s="39" t="s">
        <v>0</v>
      </c>
      <c r="G5" s="39" t="s">
        <v>1</v>
      </c>
      <c r="H5" s="38" t="s">
        <v>2</v>
      </c>
      <c r="I5" s="40" t="s">
        <v>3</v>
      </c>
      <c r="J5" s="40" t="s">
        <v>4</v>
      </c>
      <c r="K5" s="41" t="s">
        <v>304</v>
      </c>
      <c r="L5" s="41" t="s">
        <v>305</v>
      </c>
      <c r="M5" s="42" t="s">
        <v>5</v>
      </c>
    </row>
    <row r="6" spans="1:13" ht="16.5" thickBot="1">
      <c r="A6" s="31"/>
      <c r="B6" s="31"/>
      <c r="C6" s="31"/>
      <c r="D6" s="16"/>
      <c r="E6" s="1"/>
      <c r="F6" s="9"/>
      <c r="G6" s="9"/>
      <c r="H6" s="20"/>
      <c r="I6" s="2" t="s">
        <v>7</v>
      </c>
      <c r="J6" s="2" t="s">
        <v>7</v>
      </c>
      <c r="K6" s="33" t="s">
        <v>6</v>
      </c>
      <c r="L6" s="33" t="s">
        <v>6</v>
      </c>
      <c r="M6" s="12" t="s">
        <v>7</v>
      </c>
    </row>
    <row r="7" spans="4:13" ht="15.75" thickTop="1">
      <c r="D7" s="17"/>
      <c r="E7" s="3"/>
      <c r="F7" s="10"/>
      <c r="G7" s="10"/>
      <c r="H7" s="21"/>
      <c r="I7" s="4"/>
      <c r="J7" s="4"/>
      <c r="K7" s="34"/>
      <c r="L7" s="34"/>
      <c r="M7" s="13"/>
    </row>
    <row r="8" spans="1:13" ht="38.25">
      <c r="A8" s="29">
        <v>2</v>
      </c>
      <c r="B8" s="29">
        <v>20</v>
      </c>
      <c r="C8" s="32" t="s">
        <v>264</v>
      </c>
      <c r="D8" s="7" t="s">
        <v>8</v>
      </c>
      <c r="E8" s="5" t="s">
        <v>9</v>
      </c>
      <c r="F8" s="7" t="s">
        <v>10</v>
      </c>
      <c r="G8" s="7" t="s">
        <v>11</v>
      </c>
      <c r="H8" s="22" t="s">
        <v>12</v>
      </c>
      <c r="I8" s="15">
        <v>38000</v>
      </c>
      <c r="J8" s="14">
        <v>0</v>
      </c>
      <c r="K8" s="34">
        <v>0</v>
      </c>
      <c r="L8" s="34">
        <v>0</v>
      </c>
      <c r="M8" s="15">
        <f>I8-J8</f>
        <v>38000</v>
      </c>
    </row>
    <row r="9" spans="1:13" ht="63.75">
      <c r="A9" s="29">
        <v>2</v>
      </c>
      <c r="B9" s="29">
        <v>20</v>
      </c>
      <c r="C9" s="32" t="s">
        <v>264</v>
      </c>
      <c r="D9" s="7" t="s">
        <v>8</v>
      </c>
      <c r="E9" s="5" t="s">
        <v>13</v>
      </c>
      <c r="F9" s="7" t="s">
        <v>14</v>
      </c>
      <c r="G9" s="7" t="s">
        <v>15</v>
      </c>
      <c r="H9" s="22" t="s">
        <v>12</v>
      </c>
      <c r="I9" s="4">
        <v>97146</v>
      </c>
      <c r="J9" s="4">
        <v>0</v>
      </c>
      <c r="K9" s="34">
        <v>0</v>
      </c>
      <c r="L9" s="34">
        <v>0</v>
      </c>
      <c r="M9" s="13">
        <f aca="true" t="shared" si="0" ref="M9:M72">I9-J9</f>
        <v>97146</v>
      </c>
    </row>
    <row r="10" spans="1:13" ht="25.5">
      <c r="A10" s="29">
        <v>2</v>
      </c>
      <c r="B10" s="29">
        <v>20</v>
      </c>
      <c r="C10" s="32" t="s">
        <v>264</v>
      </c>
      <c r="D10" s="7" t="s">
        <v>8</v>
      </c>
      <c r="E10" s="5" t="s">
        <v>16</v>
      </c>
      <c r="F10" s="7" t="s">
        <v>17</v>
      </c>
      <c r="G10" s="7" t="s">
        <v>18</v>
      </c>
      <c r="H10" s="22" t="s">
        <v>19</v>
      </c>
      <c r="I10" s="4">
        <v>27090</v>
      </c>
      <c r="J10" s="4">
        <v>0</v>
      </c>
      <c r="K10" s="34">
        <v>0</v>
      </c>
      <c r="L10" s="34">
        <v>0</v>
      </c>
      <c r="M10" s="13">
        <f t="shared" si="0"/>
        <v>27090</v>
      </c>
    </row>
    <row r="11" spans="1:13" ht="51">
      <c r="A11" s="29">
        <v>5</v>
      </c>
      <c r="B11" s="29">
        <v>21</v>
      </c>
      <c r="C11" s="32" t="s">
        <v>265</v>
      </c>
      <c r="D11" s="7" t="s">
        <v>20</v>
      </c>
      <c r="E11" s="5" t="s">
        <v>9</v>
      </c>
      <c r="F11" s="7" t="s">
        <v>21</v>
      </c>
      <c r="G11" s="7" t="s">
        <v>22</v>
      </c>
      <c r="H11" s="22" t="s">
        <v>12</v>
      </c>
      <c r="I11" s="4">
        <v>307584</v>
      </c>
      <c r="J11" s="4">
        <v>307584</v>
      </c>
      <c r="K11" s="34">
        <v>0</v>
      </c>
      <c r="L11" s="34">
        <v>0</v>
      </c>
      <c r="M11" s="13">
        <f t="shared" si="0"/>
        <v>0</v>
      </c>
    </row>
    <row r="12" spans="1:13" ht="51">
      <c r="A12" s="29">
        <v>5</v>
      </c>
      <c r="B12" s="29">
        <v>21</v>
      </c>
      <c r="C12" s="32" t="s">
        <v>265</v>
      </c>
      <c r="D12" s="7" t="s">
        <v>20</v>
      </c>
      <c r="E12" s="5" t="s">
        <v>13</v>
      </c>
      <c r="F12" s="7" t="s">
        <v>23</v>
      </c>
      <c r="G12" s="7" t="s">
        <v>24</v>
      </c>
      <c r="H12" s="22" t="s">
        <v>25</v>
      </c>
      <c r="I12" s="4">
        <v>551200</v>
      </c>
      <c r="J12" s="4">
        <v>642144</v>
      </c>
      <c r="K12" s="34">
        <v>0</v>
      </c>
      <c r="L12" s="34">
        <v>0</v>
      </c>
      <c r="M12" s="13">
        <f t="shared" si="0"/>
        <v>-90944</v>
      </c>
    </row>
    <row r="13" spans="1:13" ht="38.25">
      <c r="A13" s="29">
        <v>5</v>
      </c>
      <c r="B13" s="29">
        <v>21</v>
      </c>
      <c r="C13" s="32" t="s">
        <v>265</v>
      </c>
      <c r="D13" s="7" t="s">
        <v>20</v>
      </c>
      <c r="E13" s="5" t="s">
        <v>16</v>
      </c>
      <c r="F13" s="7" t="s">
        <v>26</v>
      </c>
      <c r="G13" s="7" t="s">
        <v>27</v>
      </c>
      <c r="H13" s="22" t="s">
        <v>25</v>
      </c>
      <c r="I13" s="4">
        <v>820000</v>
      </c>
      <c r="J13" s="4">
        <v>820000</v>
      </c>
      <c r="K13" s="34">
        <v>0</v>
      </c>
      <c r="L13" s="34">
        <v>0</v>
      </c>
      <c r="M13" s="13">
        <f t="shared" si="0"/>
        <v>0</v>
      </c>
    </row>
    <row r="14" spans="1:13" ht="38.25">
      <c r="A14" s="29">
        <v>5</v>
      </c>
      <c r="B14" s="29">
        <v>21</v>
      </c>
      <c r="C14" s="32" t="s">
        <v>265</v>
      </c>
      <c r="D14" s="7" t="s">
        <v>20</v>
      </c>
      <c r="E14" s="5" t="s">
        <v>28</v>
      </c>
      <c r="F14" s="7" t="s">
        <v>29</v>
      </c>
      <c r="G14" s="7" t="s">
        <v>30</v>
      </c>
      <c r="H14" s="22" t="s">
        <v>12</v>
      </c>
      <c r="I14" s="4">
        <v>2523814</v>
      </c>
      <c r="J14" s="4">
        <v>2255316</v>
      </c>
      <c r="K14" s="34">
        <v>12</v>
      </c>
      <c r="L14" s="34">
        <v>0</v>
      </c>
      <c r="M14" s="13">
        <f t="shared" si="0"/>
        <v>268498</v>
      </c>
    </row>
    <row r="15" spans="1:13" ht="51">
      <c r="A15" s="29">
        <v>5</v>
      </c>
      <c r="B15" s="29">
        <v>21</v>
      </c>
      <c r="C15" s="32" t="s">
        <v>265</v>
      </c>
      <c r="D15" s="7" t="s">
        <v>20</v>
      </c>
      <c r="E15" s="5" t="s">
        <v>31</v>
      </c>
      <c r="F15" s="7" t="s">
        <v>32</v>
      </c>
      <c r="G15" s="7" t="s">
        <v>33</v>
      </c>
      <c r="H15" s="22" t="s">
        <v>25</v>
      </c>
      <c r="I15" s="4">
        <v>60000</v>
      </c>
      <c r="J15" s="4">
        <v>60000</v>
      </c>
      <c r="K15" s="34">
        <v>0</v>
      </c>
      <c r="L15" s="34">
        <v>0</v>
      </c>
      <c r="M15" s="13">
        <f t="shared" si="0"/>
        <v>0</v>
      </c>
    </row>
    <row r="16" spans="1:13" ht="51">
      <c r="A16" s="29">
        <v>5</v>
      </c>
      <c r="B16" s="29">
        <v>21</v>
      </c>
      <c r="C16" s="32" t="s">
        <v>265</v>
      </c>
      <c r="D16" s="7" t="s">
        <v>20</v>
      </c>
      <c r="E16" s="5" t="s">
        <v>34</v>
      </c>
      <c r="F16" s="7" t="s">
        <v>35</v>
      </c>
      <c r="G16" s="7" t="s">
        <v>36</v>
      </c>
      <c r="H16" s="22" t="s">
        <v>12</v>
      </c>
      <c r="I16" s="4">
        <v>110000</v>
      </c>
      <c r="J16" s="4">
        <v>110000</v>
      </c>
      <c r="K16" s="34">
        <v>0</v>
      </c>
      <c r="L16" s="34">
        <v>0</v>
      </c>
      <c r="M16" s="13">
        <f t="shared" si="0"/>
        <v>0</v>
      </c>
    </row>
    <row r="17" spans="1:13" ht="76.5">
      <c r="A17" s="29">
        <v>5</v>
      </c>
      <c r="B17" s="29">
        <v>21</v>
      </c>
      <c r="C17" s="32" t="s">
        <v>265</v>
      </c>
      <c r="D17" s="7" t="s">
        <v>20</v>
      </c>
      <c r="E17" s="5" t="s">
        <v>37</v>
      </c>
      <c r="F17" s="7" t="s">
        <v>38</v>
      </c>
      <c r="G17" s="7" t="s">
        <v>39</v>
      </c>
      <c r="H17" s="22" t="s">
        <v>19</v>
      </c>
      <c r="I17" s="4">
        <v>400000</v>
      </c>
      <c r="J17" s="4">
        <v>89851</v>
      </c>
      <c r="K17" s="34">
        <v>0</v>
      </c>
      <c r="L17" s="34">
        <v>0</v>
      </c>
      <c r="M17" s="13">
        <f t="shared" si="0"/>
        <v>310149</v>
      </c>
    </row>
    <row r="18" spans="1:13" ht="38.25">
      <c r="A18" s="29">
        <v>5</v>
      </c>
      <c r="B18" s="29">
        <v>21</v>
      </c>
      <c r="C18" s="32" t="s">
        <v>265</v>
      </c>
      <c r="D18" s="7" t="s">
        <v>20</v>
      </c>
      <c r="E18" s="5" t="s">
        <v>40</v>
      </c>
      <c r="F18" s="7" t="s">
        <v>41</v>
      </c>
      <c r="G18" s="7" t="s">
        <v>42</v>
      </c>
      <c r="H18" s="22" t="s">
        <v>19</v>
      </c>
      <c r="I18" s="4">
        <v>15000</v>
      </c>
      <c r="J18" s="4">
        <v>0</v>
      </c>
      <c r="K18" s="34">
        <v>0</v>
      </c>
      <c r="L18" s="34">
        <v>0</v>
      </c>
      <c r="M18" s="13">
        <f t="shared" si="0"/>
        <v>15000</v>
      </c>
    </row>
    <row r="19" spans="1:13" ht="38.25">
      <c r="A19" s="29">
        <v>5</v>
      </c>
      <c r="B19" s="29">
        <v>21</v>
      </c>
      <c r="C19" s="32" t="s">
        <v>265</v>
      </c>
      <c r="D19" s="7" t="s">
        <v>20</v>
      </c>
      <c r="E19" s="5" t="s">
        <v>43</v>
      </c>
      <c r="F19" s="7" t="s">
        <v>44</v>
      </c>
      <c r="G19" s="7" t="s">
        <v>45</v>
      </c>
      <c r="H19" s="22" t="s">
        <v>12</v>
      </c>
      <c r="I19" s="4">
        <v>55726</v>
      </c>
      <c r="J19" s="4">
        <v>57399</v>
      </c>
      <c r="K19" s="34">
        <v>0</v>
      </c>
      <c r="L19" s="34">
        <v>0</v>
      </c>
      <c r="M19" s="13">
        <f t="shared" si="0"/>
        <v>-1673</v>
      </c>
    </row>
    <row r="20" spans="1:13" ht="38.25">
      <c r="A20" s="29">
        <v>5</v>
      </c>
      <c r="B20" s="29">
        <v>21</v>
      </c>
      <c r="C20" s="32" t="s">
        <v>265</v>
      </c>
      <c r="D20" s="7" t="s">
        <v>20</v>
      </c>
      <c r="E20" s="5" t="s">
        <v>46</v>
      </c>
      <c r="F20" s="7" t="s">
        <v>47</v>
      </c>
      <c r="G20" s="7" t="s">
        <v>48</v>
      </c>
      <c r="H20" s="22" t="s">
        <v>12</v>
      </c>
      <c r="I20" s="4">
        <v>125000</v>
      </c>
      <c r="J20" s="4">
        <v>0</v>
      </c>
      <c r="K20" s="34">
        <v>0</v>
      </c>
      <c r="L20" s="34">
        <v>0</v>
      </c>
      <c r="M20" s="13">
        <f t="shared" si="0"/>
        <v>125000</v>
      </c>
    </row>
    <row r="21" spans="1:13" ht="38.25">
      <c r="A21" s="29">
        <v>5</v>
      </c>
      <c r="B21" s="29">
        <v>21</v>
      </c>
      <c r="C21" s="32" t="s">
        <v>265</v>
      </c>
      <c r="D21" s="7" t="s">
        <v>20</v>
      </c>
      <c r="E21" s="5" t="s">
        <v>49</v>
      </c>
      <c r="F21" s="7" t="s">
        <v>50</v>
      </c>
      <c r="G21" s="7" t="s">
        <v>51</v>
      </c>
      <c r="H21" s="22" t="s">
        <v>12</v>
      </c>
      <c r="I21" s="4">
        <v>25000</v>
      </c>
      <c r="J21" s="4">
        <v>0</v>
      </c>
      <c r="K21" s="34">
        <v>0</v>
      </c>
      <c r="L21" s="34">
        <v>0</v>
      </c>
      <c r="M21" s="13">
        <f t="shared" si="0"/>
        <v>25000</v>
      </c>
    </row>
    <row r="22" spans="1:13" ht="25.5">
      <c r="A22" s="29">
        <v>5</v>
      </c>
      <c r="B22" s="29">
        <v>21</v>
      </c>
      <c r="C22" s="32" t="s">
        <v>265</v>
      </c>
      <c r="D22" s="7" t="s">
        <v>20</v>
      </c>
      <c r="E22" s="5" t="s">
        <v>52</v>
      </c>
      <c r="F22" s="7" t="s">
        <v>53</v>
      </c>
      <c r="G22" s="7" t="s">
        <v>54</v>
      </c>
      <c r="H22" s="22" t="s">
        <v>12</v>
      </c>
      <c r="I22" s="4">
        <v>524869</v>
      </c>
      <c r="J22" s="4">
        <v>623477</v>
      </c>
      <c r="K22" s="34">
        <v>2</v>
      </c>
      <c r="L22" s="34">
        <v>0</v>
      </c>
      <c r="M22" s="13">
        <f t="shared" si="0"/>
        <v>-98608</v>
      </c>
    </row>
    <row r="23" spans="1:13" ht="63.75">
      <c r="A23" s="29">
        <v>5</v>
      </c>
      <c r="B23" s="29">
        <v>21</v>
      </c>
      <c r="C23" s="32" t="s">
        <v>265</v>
      </c>
      <c r="D23" s="7" t="s">
        <v>20</v>
      </c>
      <c r="E23" s="5" t="s">
        <v>55</v>
      </c>
      <c r="F23" s="7" t="s">
        <v>56</v>
      </c>
      <c r="G23" s="7" t="s">
        <v>57</v>
      </c>
      <c r="H23" s="22" t="s">
        <v>12</v>
      </c>
      <c r="I23" s="4">
        <v>418000</v>
      </c>
      <c r="J23" s="4">
        <v>57000</v>
      </c>
      <c r="K23" s="34">
        <v>0</v>
      </c>
      <c r="L23" s="34">
        <v>0</v>
      </c>
      <c r="M23" s="13">
        <f t="shared" si="0"/>
        <v>361000</v>
      </c>
    </row>
    <row r="24" spans="1:13" ht="63.75">
      <c r="A24" s="29">
        <v>5</v>
      </c>
      <c r="B24" s="29">
        <v>21</v>
      </c>
      <c r="C24" s="32" t="s">
        <v>265</v>
      </c>
      <c r="D24" s="7" t="s">
        <v>20</v>
      </c>
      <c r="E24" s="5" t="s">
        <v>58</v>
      </c>
      <c r="F24" s="7" t="s">
        <v>59</v>
      </c>
      <c r="G24" s="7" t="s">
        <v>60</v>
      </c>
      <c r="H24" s="22" t="s">
        <v>12</v>
      </c>
      <c r="I24" s="4">
        <v>281626</v>
      </c>
      <c r="J24" s="4">
        <v>0</v>
      </c>
      <c r="K24" s="34">
        <v>2</v>
      </c>
      <c r="L24" s="34">
        <v>0</v>
      </c>
      <c r="M24" s="13">
        <f t="shared" si="0"/>
        <v>281626</v>
      </c>
    </row>
    <row r="25" spans="1:13" ht="38.25">
      <c r="A25" s="29">
        <v>5</v>
      </c>
      <c r="B25" s="29">
        <v>21</v>
      </c>
      <c r="C25" s="32" t="s">
        <v>265</v>
      </c>
      <c r="D25" s="7" t="s">
        <v>20</v>
      </c>
      <c r="E25" s="5" t="s">
        <v>61</v>
      </c>
      <c r="F25" s="7" t="s">
        <v>62</v>
      </c>
      <c r="G25" s="7" t="s">
        <v>63</v>
      </c>
      <c r="H25" s="22" t="s">
        <v>25</v>
      </c>
      <c r="I25" s="4">
        <v>0</v>
      </c>
      <c r="J25" s="4">
        <v>0</v>
      </c>
      <c r="K25" s="34">
        <v>0</v>
      </c>
      <c r="L25" s="34">
        <v>0</v>
      </c>
      <c r="M25" s="13">
        <f t="shared" si="0"/>
        <v>0</v>
      </c>
    </row>
    <row r="26" spans="1:13" ht="51">
      <c r="A26" s="29">
        <v>6</v>
      </c>
      <c r="B26" s="29">
        <v>24</v>
      </c>
      <c r="C26" s="32" t="s">
        <v>266</v>
      </c>
      <c r="D26" s="7" t="s">
        <v>64</v>
      </c>
      <c r="E26" s="5" t="s">
        <v>9</v>
      </c>
      <c r="F26" s="7" t="s">
        <v>65</v>
      </c>
      <c r="G26" s="7" t="s">
        <v>66</v>
      </c>
      <c r="H26" s="22" t="s">
        <v>25</v>
      </c>
      <c r="I26" s="4">
        <v>345000</v>
      </c>
      <c r="J26" s="4">
        <v>0</v>
      </c>
      <c r="K26" s="34">
        <v>5</v>
      </c>
      <c r="L26" s="34">
        <v>0</v>
      </c>
      <c r="M26" s="13">
        <f t="shared" si="0"/>
        <v>345000</v>
      </c>
    </row>
    <row r="27" spans="1:13" ht="63.75">
      <c r="A27" s="29">
        <v>7</v>
      </c>
      <c r="B27" s="29">
        <v>25</v>
      </c>
      <c r="C27" s="32" t="s">
        <v>267</v>
      </c>
      <c r="D27" s="7" t="s">
        <v>67</v>
      </c>
      <c r="E27" s="5" t="s">
        <v>9</v>
      </c>
      <c r="F27" s="7" t="s">
        <v>68</v>
      </c>
      <c r="G27" s="7" t="s">
        <v>69</v>
      </c>
      <c r="H27" s="22" t="s">
        <v>19</v>
      </c>
      <c r="I27" s="4">
        <v>145000</v>
      </c>
      <c r="J27" s="4">
        <v>145000</v>
      </c>
      <c r="K27" s="34">
        <v>0</v>
      </c>
      <c r="L27" s="34">
        <v>0</v>
      </c>
      <c r="M27" s="13">
        <f t="shared" si="0"/>
        <v>0</v>
      </c>
    </row>
    <row r="28" spans="1:13" ht="25.5">
      <c r="A28" s="29">
        <v>8</v>
      </c>
      <c r="B28" s="29">
        <v>26</v>
      </c>
      <c r="C28" s="32" t="s">
        <v>268</v>
      </c>
      <c r="D28" s="7" t="s">
        <v>70</v>
      </c>
      <c r="E28" s="5" t="s">
        <v>9</v>
      </c>
      <c r="F28" s="7" t="s">
        <v>71</v>
      </c>
      <c r="G28" s="7" t="s">
        <v>72</v>
      </c>
      <c r="H28" s="22" t="s">
        <v>12</v>
      </c>
      <c r="I28" s="4">
        <v>140000</v>
      </c>
      <c r="J28" s="4">
        <v>0</v>
      </c>
      <c r="K28" s="34">
        <v>0</v>
      </c>
      <c r="L28" s="34">
        <v>1</v>
      </c>
      <c r="M28" s="13">
        <f t="shared" si="0"/>
        <v>140000</v>
      </c>
    </row>
    <row r="29" spans="1:13" ht="89.25">
      <c r="A29" s="29">
        <v>9</v>
      </c>
      <c r="B29" s="29">
        <v>31</v>
      </c>
      <c r="C29" s="32" t="s">
        <v>269</v>
      </c>
      <c r="D29" s="7" t="s">
        <v>73</v>
      </c>
      <c r="E29" s="5" t="s">
        <v>9</v>
      </c>
      <c r="F29" s="7" t="s">
        <v>74</v>
      </c>
      <c r="G29" s="7" t="s">
        <v>75</v>
      </c>
      <c r="H29" s="22" t="s">
        <v>19</v>
      </c>
      <c r="I29" s="4">
        <v>109291</v>
      </c>
      <c r="J29" s="4">
        <v>0</v>
      </c>
      <c r="K29" s="34">
        <v>0</v>
      </c>
      <c r="L29" s="34">
        <v>1</v>
      </c>
      <c r="M29" s="13">
        <f t="shared" si="0"/>
        <v>109291</v>
      </c>
    </row>
    <row r="30" spans="1:13" ht="51">
      <c r="A30" s="29">
        <v>9</v>
      </c>
      <c r="B30" s="29">
        <v>31</v>
      </c>
      <c r="C30" s="32" t="s">
        <v>269</v>
      </c>
      <c r="D30" s="7" t="s">
        <v>73</v>
      </c>
      <c r="E30" s="5" t="s">
        <v>13</v>
      </c>
      <c r="F30" s="7" t="s">
        <v>76</v>
      </c>
      <c r="G30" s="7" t="s">
        <v>77</v>
      </c>
      <c r="H30" s="22" t="s">
        <v>12</v>
      </c>
      <c r="I30" s="4">
        <v>203011</v>
      </c>
      <c r="J30" s="4">
        <v>0</v>
      </c>
      <c r="K30" s="34">
        <v>1</v>
      </c>
      <c r="L30" s="34">
        <v>0</v>
      </c>
      <c r="M30" s="13">
        <f t="shared" si="0"/>
        <v>203011</v>
      </c>
    </row>
    <row r="31" spans="1:13" ht="76.5">
      <c r="A31" s="29">
        <v>9</v>
      </c>
      <c r="B31" s="29">
        <v>31</v>
      </c>
      <c r="C31" s="32" t="s">
        <v>269</v>
      </c>
      <c r="D31" s="7" t="s">
        <v>73</v>
      </c>
      <c r="E31" s="5" t="s">
        <v>16</v>
      </c>
      <c r="F31" s="7" t="s">
        <v>78</v>
      </c>
      <c r="G31" s="7" t="s">
        <v>79</v>
      </c>
      <c r="H31" s="22" t="s">
        <v>12</v>
      </c>
      <c r="I31" s="4">
        <v>368459</v>
      </c>
      <c r="J31" s="4">
        <v>0</v>
      </c>
      <c r="K31" s="34">
        <v>4</v>
      </c>
      <c r="L31" s="34">
        <v>0</v>
      </c>
      <c r="M31" s="13">
        <f t="shared" si="0"/>
        <v>368459</v>
      </c>
    </row>
    <row r="32" spans="1:13" ht="38.25">
      <c r="A32" s="29">
        <v>10</v>
      </c>
      <c r="B32" s="29">
        <v>33</v>
      </c>
      <c r="C32" s="32" t="s">
        <v>270</v>
      </c>
      <c r="D32" s="7" t="s">
        <v>80</v>
      </c>
      <c r="E32" s="5" t="s">
        <v>9</v>
      </c>
      <c r="F32" s="7" t="s">
        <v>81</v>
      </c>
      <c r="G32" s="7" t="s">
        <v>82</v>
      </c>
      <c r="H32" s="22" t="s">
        <v>25</v>
      </c>
      <c r="I32" s="4">
        <v>212357</v>
      </c>
      <c r="J32" s="4">
        <v>0</v>
      </c>
      <c r="K32" s="34">
        <v>0</v>
      </c>
      <c r="L32" s="34">
        <v>0</v>
      </c>
      <c r="M32" s="13">
        <f t="shared" si="0"/>
        <v>212357</v>
      </c>
    </row>
    <row r="33" spans="1:13" ht="25.5">
      <c r="A33" s="29">
        <v>10</v>
      </c>
      <c r="B33" s="29">
        <v>33</v>
      </c>
      <c r="C33" s="32" t="s">
        <v>270</v>
      </c>
      <c r="D33" s="7" t="s">
        <v>80</v>
      </c>
      <c r="E33" s="5" t="s">
        <v>13</v>
      </c>
      <c r="F33" s="7" t="s">
        <v>83</v>
      </c>
      <c r="G33" s="7" t="s">
        <v>84</v>
      </c>
      <c r="H33" s="22" t="s">
        <v>19</v>
      </c>
      <c r="I33" s="4">
        <v>295000</v>
      </c>
      <c r="J33" s="4">
        <v>295000</v>
      </c>
      <c r="K33" s="34">
        <v>0</v>
      </c>
      <c r="L33" s="34">
        <v>0</v>
      </c>
      <c r="M33" s="13">
        <f t="shared" si="0"/>
        <v>0</v>
      </c>
    </row>
    <row r="34" spans="1:13" ht="102">
      <c r="A34" s="29">
        <v>10</v>
      </c>
      <c r="B34" s="29">
        <v>33</v>
      </c>
      <c r="C34" s="32" t="s">
        <v>270</v>
      </c>
      <c r="D34" s="7" t="s">
        <v>80</v>
      </c>
      <c r="E34" s="5" t="s">
        <v>16</v>
      </c>
      <c r="F34" s="7" t="s">
        <v>85</v>
      </c>
      <c r="G34" s="7" t="s">
        <v>86</v>
      </c>
      <c r="H34" s="22" t="s">
        <v>12</v>
      </c>
      <c r="I34" s="4">
        <v>35000</v>
      </c>
      <c r="J34" s="4">
        <v>0</v>
      </c>
      <c r="K34" s="34">
        <v>0</v>
      </c>
      <c r="L34" s="34">
        <v>0</v>
      </c>
      <c r="M34" s="13">
        <f t="shared" si="0"/>
        <v>35000</v>
      </c>
    </row>
    <row r="35" spans="1:13" ht="38.25">
      <c r="A35" s="29">
        <v>11</v>
      </c>
      <c r="B35" s="29">
        <v>34</v>
      </c>
      <c r="C35" s="32" t="s">
        <v>271</v>
      </c>
      <c r="D35" s="7" t="s">
        <v>87</v>
      </c>
      <c r="E35" s="5" t="s">
        <v>9</v>
      </c>
      <c r="F35" s="7" t="s">
        <v>81</v>
      </c>
      <c r="G35" s="7" t="s">
        <v>82</v>
      </c>
      <c r="H35" s="22" t="s">
        <v>25</v>
      </c>
      <c r="I35" s="4">
        <v>155271</v>
      </c>
      <c r="J35" s="4">
        <v>0</v>
      </c>
      <c r="K35" s="34">
        <v>0</v>
      </c>
      <c r="L35" s="34">
        <v>0</v>
      </c>
      <c r="M35" s="13">
        <f t="shared" si="0"/>
        <v>155271</v>
      </c>
    </row>
    <row r="36" spans="1:13" ht="76.5">
      <c r="A36" s="29">
        <v>12</v>
      </c>
      <c r="B36" s="29">
        <v>35</v>
      </c>
      <c r="C36" s="32" t="s">
        <v>272</v>
      </c>
      <c r="D36" s="7" t="s">
        <v>88</v>
      </c>
      <c r="E36" s="5" t="s">
        <v>9</v>
      </c>
      <c r="F36" s="7" t="s">
        <v>89</v>
      </c>
      <c r="G36" s="7" t="s">
        <v>90</v>
      </c>
      <c r="H36" s="22" t="s">
        <v>12</v>
      </c>
      <c r="I36" s="4">
        <v>671060</v>
      </c>
      <c r="J36" s="4">
        <v>234015</v>
      </c>
      <c r="K36" s="34">
        <v>0</v>
      </c>
      <c r="L36" s="34">
        <v>3</v>
      </c>
      <c r="M36" s="13">
        <f t="shared" si="0"/>
        <v>437045</v>
      </c>
    </row>
    <row r="37" spans="1:13" ht="38.25">
      <c r="A37" s="29">
        <v>13</v>
      </c>
      <c r="B37" s="29">
        <v>45</v>
      </c>
      <c r="C37" s="32" t="s">
        <v>273</v>
      </c>
      <c r="D37" s="7" t="s">
        <v>91</v>
      </c>
      <c r="E37" s="5" t="s">
        <v>9</v>
      </c>
      <c r="F37" s="7" t="s">
        <v>92</v>
      </c>
      <c r="G37" s="7" t="s">
        <v>93</v>
      </c>
      <c r="H37" s="22" t="s">
        <v>25</v>
      </c>
      <c r="I37" s="4">
        <v>50000</v>
      </c>
      <c r="J37" s="4">
        <v>0</v>
      </c>
      <c r="K37" s="34">
        <v>0</v>
      </c>
      <c r="L37" s="34">
        <v>0</v>
      </c>
      <c r="M37" s="13">
        <f t="shared" si="0"/>
        <v>50000</v>
      </c>
    </row>
    <row r="38" spans="1:13" ht="51">
      <c r="A38" s="29">
        <v>14</v>
      </c>
      <c r="B38" s="29">
        <v>47</v>
      </c>
      <c r="C38" s="32" t="s">
        <v>274</v>
      </c>
      <c r="D38" s="7" t="s">
        <v>94</v>
      </c>
      <c r="E38" s="5" t="s">
        <v>9</v>
      </c>
      <c r="F38" s="7" t="s">
        <v>95</v>
      </c>
      <c r="G38" s="7" t="s">
        <v>96</v>
      </c>
      <c r="H38" s="22" t="s">
        <v>25</v>
      </c>
      <c r="I38" s="4">
        <v>75000</v>
      </c>
      <c r="J38" s="4">
        <v>0</v>
      </c>
      <c r="K38" s="34">
        <v>0</v>
      </c>
      <c r="L38" s="34">
        <v>0</v>
      </c>
      <c r="M38" s="13">
        <f t="shared" si="0"/>
        <v>75000</v>
      </c>
    </row>
    <row r="39" spans="1:13" ht="38.25">
      <c r="A39" s="29">
        <v>15</v>
      </c>
      <c r="B39" s="29">
        <v>49</v>
      </c>
      <c r="C39" s="32" t="s">
        <v>275</v>
      </c>
      <c r="D39" s="7" t="s">
        <v>97</v>
      </c>
      <c r="E39" s="5" t="s">
        <v>13</v>
      </c>
      <c r="F39" s="7" t="s">
        <v>98</v>
      </c>
      <c r="G39" s="7" t="s">
        <v>99</v>
      </c>
      <c r="H39" s="22" t="s">
        <v>25</v>
      </c>
      <c r="I39" s="4">
        <v>393000</v>
      </c>
      <c r="J39" s="4">
        <v>0</v>
      </c>
      <c r="K39" s="34">
        <v>0</v>
      </c>
      <c r="L39" s="34">
        <v>0</v>
      </c>
      <c r="M39" s="13">
        <f t="shared" si="0"/>
        <v>393000</v>
      </c>
    </row>
    <row r="40" spans="1:13" ht="38.25">
      <c r="A40" s="29">
        <v>15</v>
      </c>
      <c r="B40" s="29">
        <v>49</v>
      </c>
      <c r="C40" s="32" t="s">
        <v>275</v>
      </c>
      <c r="D40" s="7" t="s">
        <v>97</v>
      </c>
      <c r="E40" s="5" t="s">
        <v>16</v>
      </c>
      <c r="F40" s="7" t="s">
        <v>100</v>
      </c>
      <c r="G40" s="7" t="s">
        <v>101</v>
      </c>
      <c r="H40" s="22" t="s">
        <v>25</v>
      </c>
      <c r="I40" s="4">
        <v>665000</v>
      </c>
      <c r="J40" s="4">
        <v>0</v>
      </c>
      <c r="K40" s="34">
        <v>0</v>
      </c>
      <c r="L40" s="34">
        <v>0</v>
      </c>
      <c r="M40" s="13">
        <f t="shared" si="0"/>
        <v>665000</v>
      </c>
    </row>
    <row r="41" spans="1:13" ht="51">
      <c r="A41" s="29">
        <v>16</v>
      </c>
      <c r="B41" s="29">
        <v>50</v>
      </c>
      <c r="C41" s="32" t="s">
        <v>276</v>
      </c>
      <c r="D41" s="7" t="s">
        <v>102</v>
      </c>
      <c r="E41" s="5" t="s">
        <v>9</v>
      </c>
      <c r="F41" s="7" t="s">
        <v>103</v>
      </c>
      <c r="G41" s="7" t="s">
        <v>104</v>
      </c>
      <c r="H41" s="22" t="s">
        <v>25</v>
      </c>
      <c r="I41" s="4">
        <v>38000</v>
      </c>
      <c r="J41" s="4">
        <v>0</v>
      </c>
      <c r="K41" s="34">
        <v>0</v>
      </c>
      <c r="L41" s="34">
        <v>0</v>
      </c>
      <c r="M41" s="13">
        <f t="shared" si="0"/>
        <v>38000</v>
      </c>
    </row>
    <row r="42" spans="1:13" ht="51">
      <c r="A42" s="29">
        <v>16</v>
      </c>
      <c r="B42" s="29">
        <v>50</v>
      </c>
      <c r="C42" s="32" t="s">
        <v>276</v>
      </c>
      <c r="D42" s="7" t="s">
        <v>102</v>
      </c>
      <c r="E42" s="5" t="s">
        <v>13</v>
      </c>
      <c r="F42" s="7" t="s">
        <v>105</v>
      </c>
      <c r="G42" s="7" t="s">
        <v>106</v>
      </c>
      <c r="H42" s="22" t="s">
        <v>25</v>
      </c>
      <c r="I42" s="4">
        <v>175000</v>
      </c>
      <c r="J42" s="4">
        <v>0</v>
      </c>
      <c r="K42" s="34">
        <v>0</v>
      </c>
      <c r="L42" s="34">
        <v>0</v>
      </c>
      <c r="M42" s="13">
        <f t="shared" si="0"/>
        <v>175000</v>
      </c>
    </row>
    <row r="43" spans="1:13" ht="38.25">
      <c r="A43" s="29">
        <v>16</v>
      </c>
      <c r="B43" s="29">
        <v>50</v>
      </c>
      <c r="C43" s="32" t="s">
        <v>276</v>
      </c>
      <c r="D43" s="7" t="s">
        <v>102</v>
      </c>
      <c r="E43" s="5" t="s">
        <v>28</v>
      </c>
      <c r="F43" s="7" t="s">
        <v>107</v>
      </c>
      <c r="G43" s="7" t="s">
        <v>108</v>
      </c>
      <c r="H43" s="22" t="s">
        <v>25</v>
      </c>
      <c r="I43" s="4">
        <v>737942</v>
      </c>
      <c r="J43" s="4">
        <v>0</v>
      </c>
      <c r="K43" s="34">
        <v>0</v>
      </c>
      <c r="L43" s="34">
        <v>0</v>
      </c>
      <c r="M43" s="13">
        <f t="shared" si="0"/>
        <v>737942</v>
      </c>
    </row>
    <row r="44" spans="1:13" ht="63.75">
      <c r="A44" s="29">
        <v>17</v>
      </c>
      <c r="B44" s="29">
        <v>53</v>
      </c>
      <c r="C44" s="32" t="s">
        <v>277</v>
      </c>
      <c r="D44" s="7" t="s">
        <v>109</v>
      </c>
      <c r="E44" s="5" t="s">
        <v>9</v>
      </c>
      <c r="F44" s="7" t="s">
        <v>110</v>
      </c>
      <c r="G44" s="7" t="s">
        <v>111</v>
      </c>
      <c r="H44" s="22" t="s">
        <v>12</v>
      </c>
      <c r="I44" s="4">
        <v>3672445</v>
      </c>
      <c r="J44" s="4">
        <v>0</v>
      </c>
      <c r="K44" s="34">
        <v>7.7</v>
      </c>
      <c r="L44" s="34">
        <v>0</v>
      </c>
      <c r="M44" s="13">
        <f t="shared" si="0"/>
        <v>3672445</v>
      </c>
    </row>
    <row r="45" spans="1:13" ht="38.25">
      <c r="A45" s="29">
        <v>17</v>
      </c>
      <c r="B45" s="29">
        <v>53</v>
      </c>
      <c r="C45" s="32" t="s">
        <v>277</v>
      </c>
      <c r="D45" s="7" t="s">
        <v>109</v>
      </c>
      <c r="E45" s="5" t="s">
        <v>13</v>
      </c>
      <c r="F45" s="7" t="s">
        <v>112</v>
      </c>
      <c r="G45" s="7" t="s">
        <v>113</v>
      </c>
      <c r="H45" s="22" t="s">
        <v>25</v>
      </c>
      <c r="I45" s="4">
        <v>0</v>
      </c>
      <c r="J45" s="4">
        <v>0</v>
      </c>
      <c r="K45" s="34">
        <v>1</v>
      </c>
      <c r="L45" s="34">
        <v>1</v>
      </c>
      <c r="M45" s="13">
        <f t="shared" si="0"/>
        <v>0</v>
      </c>
    </row>
    <row r="46" spans="1:13" ht="63.75">
      <c r="A46" s="29">
        <v>17</v>
      </c>
      <c r="B46" s="29">
        <v>53</v>
      </c>
      <c r="C46" s="32" t="s">
        <v>277</v>
      </c>
      <c r="D46" s="7" t="s">
        <v>109</v>
      </c>
      <c r="E46" s="5" t="s">
        <v>114</v>
      </c>
      <c r="F46" s="7" t="s">
        <v>115</v>
      </c>
      <c r="G46" s="7" t="s">
        <v>116</v>
      </c>
      <c r="H46" s="22" t="s">
        <v>25</v>
      </c>
      <c r="I46" s="4">
        <v>359000</v>
      </c>
      <c r="J46" s="4">
        <v>0</v>
      </c>
      <c r="K46" s="34">
        <v>0</v>
      </c>
      <c r="L46" s="34">
        <v>0</v>
      </c>
      <c r="M46" s="13">
        <f t="shared" si="0"/>
        <v>359000</v>
      </c>
    </row>
    <row r="47" spans="1:13" ht="38.25">
      <c r="A47" s="29">
        <v>18</v>
      </c>
      <c r="B47" s="29">
        <v>54</v>
      </c>
      <c r="C47" s="32" t="s">
        <v>278</v>
      </c>
      <c r="D47" s="7" t="s">
        <v>117</v>
      </c>
      <c r="E47" s="5" t="s">
        <v>46</v>
      </c>
      <c r="F47" s="7" t="s">
        <v>118</v>
      </c>
      <c r="G47" s="7" t="s">
        <v>119</v>
      </c>
      <c r="H47" s="22" t="s">
        <v>25</v>
      </c>
      <c r="I47" s="4">
        <v>57820</v>
      </c>
      <c r="J47" s="4">
        <v>0</v>
      </c>
      <c r="K47" s="34">
        <v>0</v>
      </c>
      <c r="L47" s="34">
        <v>0</v>
      </c>
      <c r="M47" s="13">
        <f t="shared" si="0"/>
        <v>57820</v>
      </c>
    </row>
    <row r="48" spans="1:13" ht="63.75">
      <c r="A48" s="29">
        <v>18</v>
      </c>
      <c r="B48" s="29">
        <v>54</v>
      </c>
      <c r="C48" s="32" t="s">
        <v>278</v>
      </c>
      <c r="D48" s="7" t="s">
        <v>117</v>
      </c>
      <c r="E48" s="5" t="s">
        <v>49</v>
      </c>
      <c r="F48" s="7" t="s">
        <v>120</v>
      </c>
      <c r="G48" s="7" t="s">
        <v>121</v>
      </c>
      <c r="H48" s="22" t="s">
        <v>12</v>
      </c>
      <c r="I48" s="4">
        <v>27800</v>
      </c>
      <c r="J48" s="4">
        <v>27800</v>
      </c>
      <c r="K48" s="34">
        <v>0</v>
      </c>
      <c r="L48" s="34">
        <v>0</v>
      </c>
      <c r="M48" s="13">
        <f t="shared" si="0"/>
        <v>0</v>
      </c>
    </row>
    <row r="49" spans="1:13" ht="114.75">
      <c r="A49" s="29">
        <v>18</v>
      </c>
      <c r="B49" s="29">
        <v>54</v>
      </c>
      <c r="C49" s="32" t="s">
        <v>278</v>
      </c>
      <c r="D49" s="7" t="s">
        <v>117</v>
      </c>
      <c r="E49" s="5" t="s">
        <v>52</v>
      </c>
      <c r="F49" s="7" t="s">
        <v>122</v>
      </c>
      <c r="G49" s="7" t="s">
        <v>123</v>
      </c>
      <c r="H49" s="22" t="s">
        <v>12</v>
      </c>
      <c r="I49" s="4">
        <v>150826</v>
      </c>
      <c r="J49" s="4">
        <v>0</v>
      </c>
      <c r="K49" s="34">
        <v>0</v>
      </c>
      <c r="L49" s="34">
        <v>0</v>
      </c>
      <c r="M49" s="13">
        <f t="shared" si="0"/>
        <v>150826</v>
      </c>
    </row>
    <row r="50" spans="1:13" ht="63.75">
      <c r="A50" s="29">
        <v>18</v>
      </c>
      <c r="B50" s="29">
        <v>54</v>
      </c>
      <c r="C50" s="32" t="s">
        <v>278</v>
      </c>
      <c r="D50" s="7" t="s">
        <v>117</v>
      </c>
      <c r="E50" s="5" t="s">
        <v>55</v>
      </c>
      <c r="F50" s="7" t="s">
        <v>124</v>
      </c>
      <c r="G50" s="7" t="s">
        <v>125</v>
      </c>
      <c r="H50" s="22" t="s">
        <v>19</v>
      </c>
      <c r="I50" s="4">
        <v>51169</v>
      </c>
      <c r="J50" s="4">
        <v>0</v>
      </c>
      <c r="K50" s="34">
        <v>0</v>
      </c>
      <c r="L50" s="34">
        <v>0</v>
      </c>
      <c r="M50" s="13">
        <f t="shared" si="0"/>
        <v>51169</v>
      </c>
    </row>
    <row r="51" spans="1:13" ht="38.25">
      <c r="A51" s="29">
        <v>18</v>
      </c>
      <c r="B51" s="29">
        <v>54</v>
      </c>
      <c r="C51" s="32" t="s">
        <v>278</v>
      </c>
      <c r="D51" s="7" t="s">
        <v>117</v>
      </c>
      <c r="E51" s="5" t="s">
        <v>58</v>
      </c>
      <c r="F51" s="7" t="s">
        <v>126</v>
      </c>
      <c r="G51" s="7" t="s">
        <v>127</v>
      </c>
      <c r="H51" s="22" t="s">
        <v>19</v>
      </c>
      <c r="I51" s="6">
        <v>-96882</v>
      </c>
      <c r="J51" s="4">
        <v>0</v>
      </c>
      <c r="K51" s="34">
        <v>0</v>
      </c>
      <c r="L51" s="34">
        <v>0</v>
      </c>
      <c r="M51" s="13">
        <f t="shared" si="0"/>
        <v>-96882</v>
      </c>
    </row>
    <row r="52" spans="1:13" ht="51">
      <c r="A52" s="29">
        <v>18</v>
      </c>
      <c r="B52" s="29">
        <v>54</v>
      </c>
      <c r="C52" s="32" t="s">
        <v>278</v>
      </c>
      <c r="D52" s="7" t="s">
        <v>117</v>
      </c>
      <c r="E52" s="5" t="s">
        <v>114</v>
      </c>
      <c r="F52" s="7" t="s">
        <v>115</v>
      </c>
      <c r="G52" s="7" t="s">
        <v>128</v>
      </c>
      <c r="H52" s="22" t="s">
        <v>25</v>
      </c>
      <c r="I52" s="4">
        <v>46000</v>
      </c>
      <c r="J52" s="4">
        <v>0</v>
      </c>
      <c r="K52" s="34">
        <v>0</v>
      </c>
      <c r="L52" s="34">
        <v>0</v>
      </c>
      <c r="M52" s="13">
        <f t="shared" si="0"/>
        <v>46000</v>
      </c>
    </row>
    <row r="53" spans="1:13" ht="102">
      <c r="A53" s="29">
        <v>19</v>
      </c>
      <c r="B53" s="29">
        <v>55</v>
      </c>
      <c r="C53" s="32" t="s">
        <v>279</v>
      </c>
      <c r="D53" s="7" t="s">
        <v>129</v>
      </c>
      <c r="E53" s="5" t="s">
        <v>9</v>
      </c>
      <c r="F53" s="7" t="s">
        <v>130</v>
      </c>
      <c r="G53" s="7" t="s">
        <v>131</v>
      </c>
      <c r="H53" s="22" t="s">
        <v>12</v>
      </c>
      <c r="I53" s="4">
        <v>3351959</v>
      </c>
      <c r="J53" s="4">
        <v>8461110</v>
      </c>
      <c r="K53" s="34">
        <v>15</v>
      </c>
      <c r="L53" s="34">
        <v>0</v>
      </c>
      <c r="M53" s="13">
        <f t="shared" si="0"/>
        <v>-5109151</v>
      </c>
    </row>
    <row r="54" spans="1:13" ht="76.5">
      <c r="A54" s="29">
        <v>19</v>
      </c>
      <c r="B54" s="29">
        <v>55</v>
      </c>
      <c r="C54" s="32" t="s">
        <v>279</v>
      </c>
      <c r="D54" s="7" t="s">
        <v>129</v>
      </c>
      <c r="E54" s="5" t="s">
        <v>13</v>
      </c>
      <c r="F54" s="7" t="s">
        <v>132</v>
      </c>
      <c r="G54" s="7" t="s">
        <v>133</v>
      </c>
      <c r="H54" s="22" t="s">
        <v>12</v>
      </c>
      <c r="I54" s="4">
        <v>612109</v>
      </c>
      <c r="J54" s="4">
        <v>0</v>
      </c>
      <c r="K54" s="34">
        <v>0</v>
      </c>
      <c r="L54" s="34">
        <v>0</v>
      </c>
      <c r="M54" s="13">
        <f t="shared" si="0"/>
        <v>612109</v>
      </c>
    </row>
    <row r="55" spans="1:13" ht="89.25">
      <c r="A55" s="29">
        <v>19</v>
      </c>
      <c r="B55" s="29">
        <v>55</v>
      </c>
      <c r="C55" s="32" t="s">
        <v>279</v>
      </c>
      <c r="D55" s="7" t="s">
        <v>129</v>
      </c>
      <c r="E55" s="5" t="s">
        <v>16</v>
      </c>
      <c r="F55" s="7" t="s">
        <v>134</v>
      </c>
      <c r="G55" s="7" t="s">
        <v>135</v>
      </c>
      <c r="H55" s="22" t="s">
        <v>19</v>
      </c>
      <c r="I55" s="4">
        <v>158251</v>
      </c>
      <c r="J55" s="4">
        <v>0</v>
      </c>
      <c r="K55" s="34">
        <v>1</v>
      </c>
      <c r="L55" s="34">
        <v>0</v>
      </c>
      <c r="M55" s="13">
        <f t="shared" si="0"/>
        <v>158251</v>
      </c>
    </row>
    <row r="56" spans="1:13" ht="76.5">
      <c r="A56" s="29">
        <v>19</v>
      </c>
      <c r="B56" s="29">
        <v>55</v>
      </c>
      <c r="C56" s="32" t="s">
        <v>279</v>
      </c>
      <c r="D56" s="7" t="s">
        <v>129</v>
      </c>
      <c r="E56" s="5" t="s">
        <v>31</v>
      </c>
      <c r="F56" s="7" t="s">
        <v>136</v>
      </c>
      <c r="G56" s="7" t="s">
        <v>137</v>
      </c>
      <c r="H56" s="22" t="s">
        <v>19</v>
      </c>
      <c r="I56" s="4">
        <v>0</v>
      </c>
      <c r="J56" s="4">
        <v>0</v>
      </c>
      <c r="K56" s="34">
        <v>1</v>
      </c>
      <c r="L56" s="34">
        <v>0</v>
      </c>
      <c r="M56" s="13">
        <f t="shared" si="0"/>
        <v>0</v>
      </c>
    </row>
    <row r="57" spans="1:13" ht="63.75">
      <c r="A57" s="29">
        <v>19</v>
      </c>
      <c r="B57" s="29">
        <v>55</v>
      </c>
      <c r="C57" s="32" t="s">
        <v>279</v>
      </c>
      <c r="D57" s="7" t="s">
        <v>129</v>
      </c>
      <c r="E57" s="5" t="s">
        <v>43</v>
      </c>
      <c r="F57" s="7" t="s">
        <v>138</v>
      </c>
      <c r="G57" s="7" t="s">
        <v>139</v>
      </c>
      <c r="H57" s="22" t="s">
        <v>25</v>
      </c>
      <c r="I57" s="4">
        <v>16000</v>
      </c>
      <c r="J57" s="4">
        <v>0</v>
      </c>
      <c r="K57" s="34">
        <v>0</v>
      </c>
      <c r="L57" s="34">
        <v>0</v>
      </c>
      <c r="M57" s="13">
        <f t="shared" si="0"/>
        <v>16000</v>
      </c>
    </row>
    <row r="58" spans="1:13" ht="89.25">
      <c r="A58" s="29">
        <v>19</v>
      </c>
      <c r="B58" s="29">
        <v>55</v>
      </c>
      <c r="C58" s="32" t="s">
        <v>279</v>
      </c>
      <c r="D58" s="7" t="s">
        <v>129</v>
      </c>
      <c r="E58" s="5" t="s">
        <v>46</v>
      </c>
      <c r="F58" s="7" t="s">
        <v>140</v>
      </c>
      <c r="G58" s="7" t="s">
        <v>141</v>
      </c>
      <c r="H58" s="22" t="s">
        <v>19</v>
      </c>
      <c r="I58" s="4">
        <v>30000</v>
      </c>
      <c r="J58" s="4">
        <v>0</v>
      </c>
      <c r="K58" s="34">
        <v>0</v>
      </c>
      <c r="L58" s="34">
        <v>0</v>
      </c>
      <c r="M58" s="13">
        <f t="shared" si="0"/>
        <v>30000</v>
      </c>
    </row>
    <row r="59" spans="1:13" ht="76.5">
      <c r="A59" s="29">
        <v>19</v>
      </c>
      <c r="B59" s="29">
        <v>55</v>
      </c>
      <c r="C59" s="32" t="s">
        <v>279</v>
      </c>
      <c r="D59" s="7" t="s">
        <v>129</v>
      </c>
      <c r="E59" s="5" t="s">
        <v>49</v>
      </c>
      <c r="F59" s="7" t="s">
        <v>142</v>
      </c>
      <c r="G59" s="7" t="s">
        <v>143</v>
      </c>
      <c r="H59" s="22" t="s">
        <v>25</v>
      </c>
      <c r="I59" s="4">
        <v>27529</v>
      </c>
      <c r="J59" s="4">
        <v>0</v>
      </c>
      <c r="K59" s="34">
        <v>0</v>
      </c>
      <c r="L59" s="34">
        <v>0</v>
      </c>
      <c r="M59" s="13">
        <f t="shared" si="0"/>
        <v>27529</v>
      </c>
    </row>
    <row r="60" spans="1:13" ht="51">
      <c r="A60" s="29">
        <v>19</v>
      </c>
      <c r="B60" s="29">
        <v>55</v>
      </c>
      <c r="C60" s="32" t="s">
        <v>279</v>
      </c>
      <c r="D60" s="7" t="s">
        <v>129</v>
      </c>
      <c r="E60" s="5" t="s">
        <v>52</v>
      </c>
      <c r="F60" s="7" t="s">
        <v>144</v>
      </c>
      <c r="G60" s="7" t="s">
        <v>145</v>
      </c>
      <c r="H60" s="22" t="s">
        <v>12</v>
      </c>
      <c r="I60" s="4">
        <v>1464949</v>
      </c>
      <c r="J60" s="4">
        <v>461000</v>
      </c>
      <c r="K60" s="34">
        <v>0</v>
      </c>
      <c r="L60" s="34">
        <v>0</v>
      </c>
      <c r="M60" s="13">
        <f t="shared" si="0"/>
        <v>1003949</v>
      </c>
    </row>
    <row r="61" spans="1:13" ht="38.25">
      <c r="A61" s="29">
        <v>20</v>
      </c>
      <c r="B61" s="29">
        <v>61</v>
      </c>
      <c r="C61" s="32" t="s">
        <v>280</v>
      </c>
      <c r="D61" s="7" t="s">
        <v>146</v>
      </c>
      <c r="E61" s="5" t="s">
        <v>9</v>
      </c>
      <c r="F61" s="7" t="s">
        <v>147</v>
      </c>
      <c r="G61" s="7" t="s">
        <v>148</v>
      </c>
      <c r="H61" s="22" t="s">
        <v>25</v>
      </c>
      <c r="I61" s="4">
        <v>1030000</v>
      </c>
      <c r="J61" s="4">
        <v>0</v>
      </c>
      <c r="K61" s="34">
        <v>0</v>
      </c>
      <c r="L61" s="34">
        <v>0</v>
      </c>
      <c r="M61" s="13">
        <f t="shared" si="0"/>
        <v>1030000</v>
      </c>
    </row>
    <row r="62" spans="1:13" ht="25.5">
      <c r="A62" s="29">
        <v>20</v>
      </c>
      <c r="B62" s="29">
        <v>61</v>
      </c>
      <c r="C62" s="32" t="s">
        <v>280</v>
      </c>
      <c r="D62" s="7" t="s">
        <v>146</v>
      </c>
      <c r="E62" s="5" t="s">
        <v>13</v>
      </c>
      <c r="F62" s="7" t="s">
        <v>149</v>
      </c>
      <c r="G62" s="7" t="s">
        <v>150</v>
      </c>
      <c r="H62" s="22" t="s">
        <v>12</v>
      </c>
      <c r="I62" s="4">
        <v>300000</v>
      </c>
      <c r="J62" s="4">
        <v>0</v>
      </c>
      <c r="K62" s="34">
        <v>1</v>
      </c>
      <c r="L62" s="34">
        <v>6</v>
      </c>
      <c r="M62" s="13">
        <f t="shared" si="0"/>
        <v>300000</v>
      </c>
    </row>
    <row r="63" spans="1:13" ht="38.25">
      <c r="A63" s="29">
        <v>20</v>
      </c>
      <c r="B63" s="29">
        <v>61</v>
      </c>
      <c r="C63" s="32" t="s">
        <v>280</v>
      </c>
      <c r="D63" s="7" t="s">
        <v>146</v>
      </c>
      <c r="E63" s="5" t="s">
        <v>16</v>
      </c>
      <c r="F63" s="7" t="s">
        <v>302</v>
      </c>
      <c r="G63" s="7" t="s">
        <v>151</v>
      </c>
      <c r="H63" s="22" t="s">
        <v>152</v>
      </c>
      <c r="I63" s="4">
        <v>455000</v>
      </c>
      <c r="J63" s="4">
        <v>0</v>
      </c>
      <c r="K63" s="34">
        <v>0</v>
      </c>
      <c r="L63" s="34">
        <v>0</v>
      </c>
      <c r="M63" s="13">
        <f t="shared" si="0"/>
        <v>455000</v>
      </c>
    </row>
    <row r="64" spans="1:13" ht="38.25">
      <c r="A64" s="29">
        <v>20</v>
      </c>
      <c r="B64" s="29">
        <v>61</v>
      </c>
      <c r="C64" s="32" t="s">
        <v>280</v>
      </c>
      <c r="D64" s="7" t="s">
        <v>146</v>
      </c>
      <c r="E64" s="5" t="s">
        <v>28</v>
      </c>
      <c r="F64" s="7" t="s">
        <v>153</v>
      </c>
      <c r="G64" s="7" t="s">
        <v>154</v>
      </c>
      <c r="H64" s="22" t="s">
        <v>25</v>
      </c>
      <c r="I64" s="4">
        <v>542892</v>
      </c>
      <c r="J64" s="4">
        <v>0</v>
      </c>
      <c r="K64" s="34">
        <v>0</v>
      </c>
      <c r="L64" s="34">
        <v>0</v>
      </c>
      <c r="M64" s="13">
        <f t="shared" si="0"/>
        <v>542892</v>
      </c>
    </row>
    <row r="65" spans="1:13" ht="89.25">
      <c r="A65" s="29">
        <v>21</v>
      </c>
      <c r="B65" s="29">
        <v>68</v>
      </c>
      <c r="C65" s="32" t="s">
        <v>281</v>
      </c>
      <c r="D65" s="7" t="s">
        <v>155</v>
      </c>
      <c r="E65" s="5" t="s">
        <v>9</v>
      </c>
      <c r="F65" s="7" t="s">
        <v>156</v>
      </c>
      <c r="G65" s="7" t="s">
        <v>157</v>
      </c>
      <c r="H65" s="22" t="s">
        <v>25</v>
      </c>
      <c r="I65" s="4">
        <v>0</v>
      </c>
      <c r="J65" s="4">
        <v>0</v>
      </c>
      <c r="K65" s="35">
        <v>-5</v>
      </c>
      <c r="L65" s="34">
        <v>0</v>
      </c>
      <c r="M65" s="13">
        <f t="shared" si="0"/>
        <v>0</v>
      </c>
    </row>
    <row r="66" spans="1:13" ht="38.25">
      <c r="A66" s="29">
        <v>22</v>
      </c>
      <c r="B66" s="29">
        <v>69</v>
      </c>
      <c r="C66" s="32" t="s">
        <v>282</v>
      </c>
      <c r="D66" s="7" t="s">
        <v>158</v>
      </c>
      <c r="E66" s="5" t="s">
        <v>9</v>
      </c>
      <c r="F66" s="7" t="s">
        <v>159</v>
      </c>
      <c r="G66" s="7" t="s">
        <v>160</v>
      </c>
      <c r="H66" s="22" t="s">
        <v>25</v>
      </c>
      <c r="I66" s="6">
        <v>-205366633</v>
      </c>
      <c r="J66" s="6">
        <v>-269413535</v>
      </c>
      <c r="K66" s="34">
        <v>0</v>
      </c>
      <c r="L66" s="34">
        <v>0</v>
      </c>
      <c r="M66" s="13">
        <f t="shared" si="0"/>
        <v>64046902</v>
      </c>
    </row>
    <row r="67" spans="1:13" ht="63.75">
      <c r="A67" s="29">
        <v>22</v>
      </c>
      <c r="B67" s="29">
        <v>69</v>
      </c>
      <c r="C67" s="32" t="s">
        <v>282</v>
      </c>
      <c r="D67" s="7" t="s">
        <v>158</v>
      </c>
      <c r="E67" s="5" t="s">
        <v>13</v>
      </c>
      <c r="F67" s="7" t="s">
        <v>161</v>
      </c>
      <c r="G67" s="7" t="s">
        <v>162</v>
      </c>
      <c r="H67" s="22" t="s">
        <v>12</v>
      </c>
      <c r="I67" s="4">
        <v>50000</v>
      </c>
      <c r="J67" s="4">
        <v>50000</v>
      </c>
      <c r="K67" s="34">
        <v>0</v>
      </c>
      <c r="L67" s="34">
        <v>0</v>
      </c>
      <c r="M67" s="13">
        <f t="shared" si="0"/>
        <v>0</v>
      </c>
    </row>
    <row r="68" spans="1:13" ht="51">
      <c r="A68" s="29">
        <v>22</v>
      </c>
      <c r="B68" s="29">
        <v>69</v>
      </c>
      <c r="C68" s="32" t="s">
        <v>282</v>
      </c>
      <c r="D68" s="7" t="s">
        <v>158</v>
      </c>
      <c r="E68" s="5" t="s">
        <v>114</v>
      </c>
      <c r="F68" s="7" t="s">
        <v>115</v>
      </c>
      <c r="G68" s="7" t="s">
        <v>163</v>
      </c>
      <c r="H68" s="22" t="s">
        <v>25</v>
      </c>
      <c r="I68" s="4">
        <v>48000</v>
      </c>
      <c r="J68" s="4">
        <v>0</v>
      </c>
      <c r="K68" s="34">
        <v>0</v>
      </c>
      <c r="L68" s="34">
        <v>0</v>
      </c>
      <c r="M68" s="13">
        <f t="shared" si="0"/>
        <v>48000</v>
      </c>
    </row>
    <row r="69" spans="1:13" ht="38.25">
      <c r="A69" s="29">
        <v>23</v>
      </c>
      <c r="B69" s="29">
        <v>75</v>
      </c>
      <c r="C69" s="32" t="s">
        <v>283</v>
      </c>
      <c r="D69" s="7" t="s">
        <v>164</v>
      </c>
      <c r="E69" s="5" t="s">
        <v>9</v>
      </c>
      <c r="F69" s="7" t="s">
        <v>165</v>
      </c>
      <c r="G69" s="7" t="s">
        <v>166</v>
      </c>
      <c r="H69" s="22" t="s">
        <v>25</v>
      </c>
      <c r="I69" s="6">
        <v>-2530000</v>
      </c>
      <c r="J69" s="4">
        <v>0</v>
      </c>
      <c r="K69" s="34">
        <v>0</v>
      </c>
      <c r="L69" s="34">
        <v>0</v>
      </c>
      <c r="M69" s="13">
        <f t="shared" si="0"/>
        <v>-2530000</v>
      </c>
    </row>
    <row r="70" spans="1:13" ht="140.25">
      <c r="A70" s="29">
        <v>24</v>
      </c>
      <c r="B70" s="29">
        <v>76</v>
      </c>
      <c r="C70" s="32" t="s">
        <v>284</v>
      </c>
      <c r="D70" s="7" t="s">
        <v>167</v>
      </c>
      <c r="E70" s="5" t="s">
        <v>9</v>
      </c>
      <c r="F70" s="7" t="s">
        <v>168</v>
      </c>
      <c r="G70" s="7" t="s">
        <v>169</v>
      </c>
      <c r="H70" s="22" t="s">
        <v>25</v>
      </c>
      <c r="I70" s="4">
        <v>337000</v>
      </c>
      <c r="J70" s="4">
        <v>0</v>
      </c>
      <c r="K70" s="34">
        <v>0</v>
      </c>
      <c r="L70" s="34">
        <v>0</v>
      </c>
      <c r="M70" s="13">
        <f t="shared" si="0"/>
        <v>337000</v>
      </c>
    </row>
    <row r="71" spans="1:13" ht="89.25">
      <c r="A71" s="29">
        <v>27</v>
      </c>
      <c r="B71" s="29">
        <v>84</v>
      </c>
      <c r="C71" s="32" t="s">
        <v>285</v>
      </c>
      <c r="D71" s="7" t="s">
        <v>170</v>
      </c>
      <c r="E71" s="5" t="s">
        <v>9</v>
      </c>
      <c r="F71" s="7" t="s">
        <v>171</v>
      </c>
      <c r="G71" s="7" t="s">
        <v>172</v>
      </c>
      <c r="H71" s="22" t="s">
        <v>25</v>
      </c>
      <c r="I71" s="4">
        <v>9000000</v>
      </c>
      <c r="J71" s="4">
        <v>9000000</v>
      </c>
      <c r="K71" s="34">
        <v>0</v>
      </c>
      <c r="L71" s="34">
        <v>0</v>
      </c>
      <c r="M71" s="13">
        <f t="shared" si="0"/>
        <v>0</v>
      </c>
    </row>
    <row r="72" spans="1:13" ht="25.5">
      <c r="A72" s="29">
        <v>27</v>
      </c>
      <c r="B72" s="29">
        <v>84</v>
      </c>
      <c r="C72" s="32" t="s">
        <v>285</v>
      </c>
      <c r="D72" s="7" t="s">
        <v>170</v>
      </c>
      <c r="E72" s="5" t="s">
        <v>13</v>
      </c>
      <c r="F72" s="7" t="s">
        <v>173</v>
      </c>
      <c r="G72" s="7" t="s">
        <v>174</v>
      </c>
      <c r="H72" s="22" t="s">
        <v>152</v>
      </c>
      <c r="I72" s="4">
        <v>1051033</v>
      </c>
      <c r="J72" s="4">
        <v>0</v>
      </c>
      <c r="K72" s="34">
        <v>0</v>
      </c>
      <c r="L72" s="34">
        <v>0</v>
      </c>
      <c r="M72" s="13">
        <f t="shared" si="0"/>
        <v>1051033</v>
      </c>
    </row>
    <row r="73" spans="1:13" ht="25.5">
      <c r="A73" s="29">
        <v>27</v>
      </c>
      <c r="B73" s="29">
        <v>84</v>
      </c>
      <c r="C73" s="32" t="s">
        <v>285</v>
      </c>
      <c r="D73" s="7" t="s">
        <v>170</v>
      </c>
      <c r="E73" s="5" t="s">
        <v>16</v>
      </c>
      <c r="F73" s="7" t="s">
        <v>175</v>
      </c>
      <c r="G73" s="7" t="s">
        <v>176</v>
      </c>
      <c r="H73" s="22" t="s">
        <v>19</v>
      </c>
      <c r="I73" s="6">
        <v>-1065000</v>
      </c>
      <c r="J73" s="4">
        <v>0</v>
      </c>
      <c r="K73" s="34">
        <v>0</v>
      </c>
      <c r="L73" s="34">
        <v>0</v>
      </c>
      <c r="M73" s="13">
        <f aca="true" t="shared" si="1" ref="M73:M108">I73-J73</f>
        <v>-1065000</v>
      </c>
    </row>
    <row r="74" spans="1:13" ht="51">
      <c r="A74" s="29">
        <v>27</v>
      </c>
      <c r="B74" s="29">
        <v>84</v>
      </c>
      <c r="C74" s="32" t="s">
        <v>285</v>
      </c>
      <c r="D74" s="7" t="s">
        <v>170</v>
      </c>
      <c r="E74" s="5" t="s">
        <v>28</v>
      </c>
      <c r="F74" s="7" t="s">
        <v>177</v>
      </c>
      <c r="G74" s="7" t="s">
        <v>178</v>
      </c>
      <c r="H74" s="22" t="s">
        <v>25</v>
      </c>
      <c r="I74" s="4">
        <v>254000</v>
      </c>
      <c r="J74" s="4">
        <v>0</v>
      </c>
      <c r="K74" s="34">
        <v>0</v>
      </c>
      <c r="L74" s="34">
        <v>0</v>
      </c>
      <c r="M74" s="13">
        <f t="shared" si="1"/>
        <v>254000</v>
      </c>
    </row>
    <row r="75" spans="1:13" ht="25.5">
      <c r="A75" s="29">
        <v>27</v>
      </c>
      <c r="B75" s="29">
        <v>84</v>
      </c>
      <c r="C75" s="32" t="s">
        <v>285</v>
      </c>
      <c r="D75" s="7" t="s">
        <v>170</v>
      </c>
      <c r="E75" s="5" t="s">
        <v>31</v>
      </c>
      <c r="F75" s="7" t="s">
        <v>179</v>
      </c>
      <c r="G75" s="7" t="s">
        <v>180</v>
      </c>
      <c r="H75" s="22" t="s">
        <v>25</v>
      </c>
      <c r="I75" s="4">
        <v>0</v>
      </c>
      <c r="J75" s="4">
        <v>0</v>
      </c>
      <c r="K75" s="34">
        <v>0</v>
      </c>
      <c r="L75" s="34">
        <v>0</v>
      </c>
      <c r="M75" s="13">
        <f t="shared" si="1"/>
        <v>0</v>
      </c>
    </row>
    <row r="76" spans="1:13" ht="25.5">
      <c r="A76" s="29">
        <v>28</v>
      </c>
      <c r="B76" s="29">
        <v>88</v>
      </c>
      <c r="C76" s="32" t="s">
        <v>286</v>
      </c>
      <c r="D76" s="7" t="s">
        <v>181</v>
      </c>
      <c r="E76" s="5" t="s">
        <v>9</v>
      </c>
      <c r="F76" s="7" t="s">
        <v>182</v>
      </c>
      <c r="G76" s="7" t="s">
        <v>183</v>
      </c>
      <c r="H76" s="22" t="s">
        <v>25</v>
      </c>
      <c r="I76" s="4">
        <v>0</v>
      </c>
      <c r="J76" s="4">
        <v>0</v>
      </c>
      <c r="K76" s="34">
        <v>0</v>
      </c>
      <c r="L76" s="34">
        <v>0</v>
      </c>
      <c r="M76" s="13">
        <f t="shared" si="1"/>
        <v>0</v>
      </c>
    </row>
    <row r="77" spans="1:13" ht="25.5">
      <c r="A77" s="29">
        <v>31</v>
      </c>
      <c r="B77" s="29">
        <v>95</v>
      </c>
      <c r="C77" s="32" t="s">
        <v>287</v>
      </c>
      <c r="D77" s="7" t="s">
        <v>184</v>
      </c>
      <c r="E77" s="5" t="s">
        <v>9</v>
      </c>
      <c r="F77" s="7" t="s">
        <v>185</v>
      </c>
      <c r="G77" s="7" t="s">
        <v>186</v>
      </c>
      <c r="H77" s="22" t="s">
        <v>25</v>
      </c>
      <c r="I77" s="4">
        <v>0</v>
      </c>
      <c r="J77" s="4">
        <v>0</v>
      </c>
      <c r="K77" s="34">
        <v>0</v>
      </c>
      <c r="L77" s="34">
        <v>0</v>
      </c>
      <c r="M77" s="13">
        <f t="shared" si="1"/>
        <v>0</v>
      </c>
    </row>
    <row r="78" spans="1:13" ht="89.25">
      <c r="A78" s="29">
        <v>32</v>
      </c>
      <c r="B78" s="29">
        <v>98</v>
      </c>
      <c r="C78" s="32" t="s">
        <v>288</v>
      </c>
      <c r="D78" s="7" t="s">
        <v>187</v>
      </c>
      <c r="E78" s="5" t="s">
        <v>9</v>
      </c>
      <c r="F78" s="7" t="s">
        <v>188</v>
      </c>
      <c r="G78" s="7" t="s">
        <v>189</v>
      </c>
      <c r="H78" s="22" t="s">
        <v>12</v>
      </c>
      <c r="I78" s="4">
        <v>404415</v>
      </c>
      <c r="J78" s="4">
        <v>404415</v>
      </c>
      <c r="K78" s="34">
        <v>1.5</v>
      </c>
      <c r="L78" s="34">
        <v>0</v>
      </c>
      <c r="M78" s="13">
        <f t="shared" si="1"/>
        <v>0</v>
      </c>
    </row>
    <row r="79" spans="1:13" ht="102">
      <c r="A79" s="29">
        <v>32</v>
      </c>
      <c r="B79" s="29">
        <v>98</v>
      </c>
      <c r="C79" s="32" t="s">
        <v>288</v>
      </c>
      <c r="D79" s="7" t="s">
        <v>187</v>
      </c>
      <c r="E79" s="5" t="s">
        <v>13</v>
      </c>
      <c r="F79" s="7" t="s">
        <v>190</v>
      </c>
      <c r="G79" s="7" t="s">
        <v>191</v>
      </c>
      <c r="H79" s="22" t="s">
        <v>12</v>
      </c>
      <c r="I79" s="4">
        <v>749969</v>
      </c>
      <c r="J79" s="4">
        <v>749969</v>
      </c>
      <c r="K79" s="34">
        <v>0</v>
      </c>
      <c r="L79" s="34">
        <v>0</v>
      </c>
      <c r="M79" s="13">
        <f t="shared" si="1"/>
        <v>0</v>
      </c>
    </row>
    <row r="80" spans="1:13" ht="127.5">
      <c r="A80" s="29">
        <v>32</v>
      </c>
      <c r="B80" s="29">
        <v>98</v>
      </c>
      <c r="C80" s="32" t="s">
        <v>288</v>
      </c>
      <c r="D80" s="7" t="s">
        <v>187</v>
      </c>
      <c r="E80" s="5" t="s">
        <v>16</v>
      </c>
      <c r="F80" s="7" t="s">
        <v>192</v>
      </c>
      <c r="G80" s="7" t="s">
        <v>193</v>
      </c>
      <c r="H80" s="22" t="s">
        <v>19</v>
      </c>
      <c r="I80" s="4">
        <v>124717</v>
      </c>
      <c r="J80" s="4">
        <v>124717</v>
      </c>
      <c r="K80" s="34">
        <v>0</v>
      </c>
      <c r="L80" s="34">
        <v>0</v>
      </c>
      <c r="M80" s="13">
        <f t="shared" si="1"/>
        <v>0</v>
      </c>
    </row>
    <row r="81" spans="1:13" ht="114.75">
      <c r="A81" s="29">
        <v>32</v>
      </c>
      <c r="B81" s="29">
        <v>98</v>
      </c>
      <c r="C81" s="32" t="s">
        <v>288</v>
      </c>
      <c r="D81" s="7" t="s">
        <v>187</v>
      </c>
      <c r="E81" s="5" t="s">
        <v>28</v>
      </c>
      <c r="F81" s="7" t="s">
        <v>194</v>
      </c>
      <c r="G81" s="7" t="s">
        <v>195</v>
      </c>
      <c r="H81" s="22" t="s">
        <v>12</v>
      </c>
      <c r="I81" s="4">
        <v>0</v>
      </c>
      <c r="J81" s="4">
        <v>75000</v>
      </c>
      <c r="K81" s="34">
        <v>0</v>
      </c>
      <c r="L81" s="34">
        <v>0</v>
      </c>
      <c r="M81" s="13">
        <f t="shared" si="1"/>
        <v>-75000</v>
      </c>
    </row>
    <row r="82" spans="1:13" ht="140.25">
      <c r="A82" s="29">
        <v>32</v>
      </c>
      <c r="B82" s="29">
        <v>98</v>
      </c>
      <c r="C82" s="32" t="s">
        <v>288</v>
      </c>
      <c r="D82" s="7" t="s">
        <v>187</v>
      </c>
      <c r="E82" s="5" t="s">
        <v>37</v>
      </c>
      <c r="F82" s="7" t="s">
        <v>196</v>
      </c>
      <c r="G82" s="7" t="s">
        <v>197</v>
      </c>
      <c r="H82" s="22" t="s">
        <v>19</v>
      </c>
      <c r="I82" s="4">
        <v>193000</v>
      </c>
      <c r="J82" s="4">
        <v>193000</v>
      </c>
      <c r="K82" s="34">
        <v>0</v>
      </c>
      <c r="L82" s="34">
        <v>0</v>
      </c>
      <c r="M82" s="13">
        <f t="shared" si="1"/>
        <v>0</v>
      </c>
    </row>
    <row r="83" spans="1:13" ht="63.75">
      <c r="A83" s="29">
        <v>32</v>
      </c>
      <c r="B83" s="29">
        <v>98</v>
      </c>
      <c r="C83" s="32" t="s">
        <v>288</v>
      </c>
      <c r="D83" s="7" t="s">
        <v>187</v>
      </c>
      <c r="E83" s="5" t="s">
        <v>114</v>
      </c>
      <c r="F83" s="7" t="s">
        <v>115</v>
      </c>
      <c r="G83" s="7" t="s">
        <v>198</v>
      </c>
      <c r="H83" s="22" t="s">
        <v>25</v>
      </c>
      <c r="I83" s="4">
        <v>550000</v>
      </c>
      <c r="J83" s="4">
        <v>0</v>
      </c>
      <c r="K83" s="34">
        <v>0</v>
      </c>
      <c r="L83" s="34">
        <v>0</v>
      </c>
      <c r="M83" s="13">
        <f t="shared" si="1"/>
        <v>550000</v>
      </c>
    </row>
    <row r="84" spans="1:13" ht="127.5">
      <c r="A84" s="29">
        <v>33</v>
      </c>
      <c r="B84" s="29">
        <v>100</v>
      </c>
      <c r="C84" s="32" t="s">
        <v>289</v>
      </c>
      <c r="D84" s="7" t="s">
        <v>199</v>
      </c>
      <c r="E84" s="5" t="s">
        <v>9</v>
      </c>
      <c r="F84" s="7" t="s">
        <v>200</v>
      </c>
      <c r="G84" s="7" t="s">
        <v>303</v>
      </c>
      <c r="H84" s="22" t="s">
        <v>25</v>
      </c>
      <c r="I84" s="4">
        <v>472410</v>
      </c>
      <c r="J84" s="4">
        <v>0</v>
      </c>
      <c r="K84" s="34">
        <v>0</v>
      </c>
      <c r="L84" s="34">
        <v>0</v>
      </c>
      <c r="M84" s="13">
        <f t="shared" si="1"/>
        <v>472410</v>
      </c>
    </row>
    <row r="85" spans="1:13" ht="102">
      <c r="A85" s="29">
        <v>33</v>
      </c>
      <c r="B85" s="29">
        <v>100</v>
      </c>
      <c r="C85" s="32" t="s">
        <v>289</v>
      </c>
      <c r="D85" s="7" t="s">
        <v>199</v>
      </c>
      <c r="E85" s="5" t="s">
        <v>13</v>
      </c>
      <c r="F85" s="7" t="s">
        <v>201</v>
      </c>
      <c r="G85" s="7" t="s">
        <v>202</v>
      </c>
      <c r="H85" s="22" t="s">
        <v>12</v>
      </c>
      <c r="I85" s="4">
        <v>537000</v>
      </c>
      <c r="J85" s="4">
        <v>337000</v>
      </c>
      <c r="K85" s="34">
        <v>0</v>
      </c>
      <c r="L85" s="34">
        <v>1</v>
      </c>
      <c r="M85" s="13">
        <f t="shared" si="1"/>
        <v>200000</v>
      </c>
    </row>
    <row r="86" spans="1:13" ht="114.75">
      <c r="A86" s="29">
        <v>33</v>
      </c>
      <c r="B86" s="29">
        <v>100</v>
      </c>
      <c r="C86" s="32" t="s">
        <v>289</v>
      </c>
      <c r="D86" s="7" t="s">
        <v>199</v>
      </c>
      <c r="E86" s="5" t="s">
        <v>16</v>
      </c>
      <c r="F86" s="7" t="s">
        <v>203</v>
      </c>
      <c r="G86" s="7" t="s">
        <v>204</v>
      </c>
      <c r="H86" s="22" t="s">
        <v>12</v>
      </c>
      <c r="I86" s="4">
        <v>1391244</v>
      </c>
      <c r="J86" s="4">
        <v>1391244</v>
      </c>
      <c r="K86" s="34">
        <v>0</v>
      </c>
      <c r="L86" s="34">
        <v>2</v>
      </c>
      <c r="M86" s="13">
        <f t="shared" si="1"/>
        <v>0</v>
      </c>
    </row>
    <row r="87" spans="1:13" ht="38.25">
      <c r="A87" s="29">
        <v>34</v>
      </c>
      <c r="B87" s="29">
        <v>102</v>
      </c>
      <c r="C87" s="32" t="s">
        <v>299</v>
      </c>
      <c r="D87" s="7" t="s">
        <v>205</v>
      </c>
      <c r="E87" s="5" t="s">
        <v>13</v>
      </c>
      <c r="F87" s="7" t="s">
        <v>206</v>
      </c>
      <c r="G87" s="7" t="s">
        <v>207</v>
      </c>
      <c r="H87" s="22" t="s">
        <v>25</v>
      </c>
      <c r="I87" s="4">
        <v>14540</v>
      </c>
      <c r="J87" s="4">
        <v>14540</v>
      </c>
      <c r="K87" s="34">
        <v>0</v>
      </c>
      <c r="L87" s="34">
        <v>0</v>
      </c>
      <c r="M87" s="13">
        <f t="shared" si="1"/>
        <v>0</v>
      </c>
    </row>
    <row r="88" spans="1:13" ht="51">
      <c r="A88" s="29">
        <v>34</v>
      </c>
      <c r="B88" s="29">
        <v>102</v>
      </c>
      <c r="C88" s="32" t="s">
        <v>299</v>
      </c>
      <c r="D88" s="7" t="s">
        <v>205</v>
      </c>
      <c r="E88" s="5" t="s">
        <v>16</v>
      </c>
      <c r="F88" s="7" t="s">
        <v>208</v>
      </c>
      <c r="G88" s="7" t="s">
        <v>209</v>
      </c>
      <c r="H88" s="22" t="s">
        <v>25</v>
      </c>
      <c r="I88" s="4">
        <v>5000000</v>
      </c>
      <c r="J88" s="4">
        <v>5000000</v>
      </c>
      <c r="K88" s="34">
        <v>0</v>
      </c>
      <c r="L88" s="34">
        <v>0</v>
      </c>
      <c r="M88" s="13">
        <f t="shared" si="1"/>
        <v>0</v>
      </c>
    </row>
    <row r="89" spans="1:13" ht="25.5">
      <c r="A89" s="29">
        <v>34</v>
      </c>
      <c r="B89" s="29">
        <v>102</v>
      </c>
      <c r="C89" s="32" t="s">
        <v>299</v>
      </c>
      <c r="D89" s="7" t="s">
        <v>205</v>
      </c>
      <c r="E89" s="5" t="s">
        <v>28</v>
      </c>
      <c r="F89" s="7" t="s">
        <v>210</v>
      </c>
      <c r="G89" s="7" t="s">
        <v>211</v>
      </c>
      <c r="H89" s="22" t="s">
        <v>25</v>
      </c>
      <c r="I89" s="4">
        <v>200000</v>
      </c>
      <c r="J89" s="4">
        <v>200000</v>
      </c>
      <c r="K89" s="34">
        <v>0</v>
      </c>
      <c r="L89" s="34">
        <v>0</v>
      </c>
      <c r="M89" s="13">
        <f t="shared" si="1"/>
        <v>0</v>
      </c>
    </row>
    <row r="90" spans="1:13" ht="51">
      <c r="A90" s="29">
        <v>34</v>
      </c>
      <c r="B90" s="29">
        <v>102</v>
      </c>
      <c r="C90" s="32" t="s">
        <v>299</v>
      </c>
      <c r="D90" s="7" t="s">
        <v>205</v>
      </c>
      <c r="E90" s="5" t="s">
        <v>31</v>
      </c>
      <c r="F90" s="7" t="s">
        <v>212</v>
      </c>
      <c r="G90" s="7" t="s">
        <v>213</v>
      </c>
      <c r="H90" s="22" t="s">
        <v>25</v>
      </c>
      <c r="I90" s="4">
        <v>500000</v>
      </c>
      <c r="J90" s="4">
        <v>500000</v>
      </c>
      <c r="K90" s="34">
        <v>0</v>
      </c>
      <c r="L90" s="34">
        <v>1</v>
      </c>
      <c r="M90" s="13">
        <f t="shared" si="1"/>
        <v>0</v>
      </c>
    </row>
    <row r="91" spans="1:13" ht="38.25">
      <c r="A91" s="29">
        <v>34</v>
      </c>
      <c r="B91" s="29">
        <v>102</v>
      </c>
      <c r="C91" s="32" t="s">
        <v>299</v>
      </c>
      <c r="D91" s="7" t="s">
        <v>205</v>
      </c>
      <c r="E91" s="5" t="s">
        <v>34</v>
      </c>
      <c r="F91" s="7" t="s">
        <v>214</v>
      </c>
      <c r="G91" s="7" t="s">
        <v>215</v>
      </c>
      <c r="H91" s="22" t="s">
        <v>25</v>
      </c>
      <c r="I91" s="4">
        <v>2500000</v>
      </c>
      <c r="J91" s="4">
        <v>2500000</v>
      </c>
      <c r="K91" s="34">
        <v>0</v>
      </c>
      <c r="L91" s="34">
        <v>0</v>
      </c>
      <c r="M91" s="13">
        <f t="shared" si="1"/>
        <v>0</v>
      </c>
    </row>
    <row r="92" spans="1:13" ht="38.25">
      <c r="A92" s="29">
        <v>34</v>
      </c>
      <c r="B92" s="29">
        <v>102</v>
      </c>
      <c r="C92" s="32" t="s">
        <v>299</v>
      </c>
      <c r="D92" s="7" t="s">
        <v>205</v>
      </c>
      <c r="E92" s="5" t="s">
        <v>37</v>
      </c>
      <c r="F92" s="7" t="s">
        <v>216</v>
      </c>
      <c r="G92" s="7" t="s">
        <v>217</v>
      </c>
      <c r="H92" s="22" t="s">
        <v>25</v>
      </c>
      <c r="I92" s="4">
        <v>2600000</v>
      </c>
      <c r="J92" s="4">
        <v>2600000</v>
      </c>
      <c r="K92" s="34">
        <v>0</v>
      </c>
      <c r="L92" s="34">
        <v>0</v>
      </c>
      <c r="M92" s="13">
        <f t="shared" si="1"/>
        <v>0</v>
      </c>
    </row>
    <row r="93" spans="1:13" ht="25.5">
      <c r="A93" s="29">
        <v>34</v>
      </c>
      <c r="B93" s="29">
        <v>102</v>
      </c>
      <c r="C93" s="32" t="s">
        <v>299</v>
      </c>
      <c r="D93" s="7" t="s">
        <v>218</v>
      </c>
      <c r="E93" s="5" t="s">
        <v>9</v>
      </c>
      <c r="F93" s="7" t="s">
        <v>219</v>
      </c>
      <c r="G93" s="7" t="s">
        <v>220</v>
      </c>
      <c r="H93" s="22" t="s">
        <v>25</v>
      </c>
      <c r="I93" s="4">
        <v>203000</v>
      </c>
      <c r="J93" s="4">
        <v>203000</v>
      </c>
      <c r="K93" s="34">
        <v>0</v>
      </c>
      <c r="L93" s="34">
        <v>0</v>
      </c>
      <c r="M93" s="13">
        <f t="shared" si="1"/>
        <v>0</v>
      </c>
    </row>
    <row r="94" spans="1:13" ht="25.5">
      <c r="A94" s="29">
        <v>35</v>
      </c>
      <c r="B94" s="29">
        <v>103</v>
      </c>
      <c r="C94" s="32" t="s">
        <v>290</v>
      </c>
      <c r="D94" s="7" t="s">
        <v>221</v>
      </c>
      <c r="E94" s="5" t="s">
        <v>9</v>
      </c>
      <c r="F94" s="7" t="s">
        <v>222</v>
      </c>
      <c r="G94" s="7" t="s">
        <v>223</v>
      </c>
      <c r="H94" s="22" t="s">
        <v>25</v>
      </c>
      <c r="I94" s="6">
        <v>-203000</v>
      </c>
      <c r="J94" s="6">
        <v>-203000</v>
      </c>
      <c r="K94" s="34">
        <v>0</v>
      </c>
      <c r="L94" s="34">
        <v>0</v>
      </c>
      <c r="M94" s="13">
        <f t="shared" si="1"/>
        <v>0</v>
      </c>
    </row>
    <row r="95" spans="1:13" ht="140.25">
      <c r="A95" s="44" t="s">
        <v>306</v>
      </c>
      <c r="B95" s="29">
        <v>104</v>
      </c>
      <c r="C95" s="32" t="s">
        <v>291</v>
      </c>
      <c r="D95" s="7" t="s">
        <v>224</v>
      </c>
      <c r="E95" s="5" t="s">
        <v>9</v>
      </c>
      <c r="F95" s="7" t="s">
        <v>168</v>
      </c>
      <c r="G95" s="7" t="s">
        <v>225</v>
      </c>
      <c r="H95" s="22" t="s">
        <v>25</v>
      </c>
      <c r="I95" s="4">
        <v>0</v>
      </c>
      <c r="J95" s="4">
        <v>337000</v>
      </c>
      <c r="K95" s="34">
        <v>0</v>
      </c>
      <c r="L95" s="34">
        <v>0</v>
      </c>
      <c r="M95" s="13">
        <f t="shared" si="1"/>
        <v>-337000</v>
      </c>
    </row>
    <row r="96" spans="1:13" ht="191.25">
      <c r="A96" s="29">
        <v>36</v>
      </c>
      <c r="B96" s="29">
        <v>106</v>
      </c>
      <c r="C96" s="32" t="s">
        <v>292</v>
      </c>
      <c r="D96" s="7" t="s">
        <v>226</v>
      </c>
      <c r="E96" s="5" t="s">
        <v>9</v>
      </c>
      <c r="F96" s="7" t="s">
        <v>227</v>
      </c>
      <c r="G96" s="7" t="s">
        <v>228</v>
      </c>
      <c r="H96" s="22" t="s">
        <v>12</v>
      </c>
      <c r="I96" s="4">
        <v>92000</v>
      </c>
      <c r="J96" s="4">
        <v>92000</v>
      </c>
      <c r="K96" s="34">
        <v>0</v>
      </c>
      <c r="L96" s="34">
        <v>0</v>
      </c>
      <c r="M96" s="13">
        <f t="shared" si="1"/>
        <v>0</v>
      </c>
    </row>
    <row r="97" spans="1:13" ht="102">
      <c r="A97" s="29">
        <v>37</v>
      </c>
      <c r="B97" s="29">
        <v>107</v>
      </c>
      <c r="C97" s="32" t="s">
        <v>293</v>
      </c>
      <c r="D97" s="7" t="s">
        <v>229</v>
      </c>
      <c r="E97" s="5" t="s">
        <v>9</v>
      </c>
      <c r="F97" s="7" t="s">
        <v>230</v>
      </c>
      <c r="G97" s="7" t="s">
        <v>231</v>
      </c>
      <c r="H97" s="22" t="s">
        <v>19</v>
      </c>
      <c r="I97" s="4">
        <v>994000</v>
      </c>
      <c r="J97" s="4">
        <v>800000</v>
      </c>
      <c r="K97" s="34">
        <v>1</v>
      </c>
      <c r="L97" s="34">
        <v>0</v>
      </c>
      <c r="M97" s="13">
        <f t="shared" si="1"/>
        <v>194000</v>
      </c>
    </row>
    <row r="98" spans="1:13" ht="51">
      <c r="A98" s="29">
        <v>37</v>
      </c>
      <c r="B98" s="29">
        <v>107</v>
      </c>
      <c r="C98" s="32" t="s">
        <v>293</v>
      </c>
      <c r="D98" s="7" t="s">
        <v>229</v>
      </c>
      <c r="E98" s="5" t="s">
        <v>13</v>
      </c>
      <c r="F98" s="7" t="s">
        <v>232</v>
      </c>
      <c r="G98" s="7" t="s">
        <v>233</v>
      </c>
      <c r="H98" s="22" t="s">
        <v>19</v>
      </c>
      <c r="I98" s="4">
        <v>863000</v>
      </c>
      <c r="J98" s="4">
        <v>0</v>
      </c>
      <c r="K98" s="34">
        <v>0</v>
      </c>
      <c r="L98" s="34">
        <v>0</v>
      </c>
      <c r="M98" s="13">
        <f t="shared" si="1"/>
        <v>863000</v>
      </c>
    </row>
    <row r="99" spans="1:13" ht="25.5">
      <c r="A99" s="29">
        <v>37</v>
      </c>
      <c r="B99" s="29">
        <v>107</v>
      </c>
      <c r="C99" s="32" t="s">
        <v>293</v>
      </c>
      <c r="D99" s="7" t="s">
        <v>229</v>
      </c>
      <c r="E99" s="5" t="s">
        <v>16</v>
      </c>
      <c r="F99" s="7" t="s">
        <v>234</v>
      </c>
      <c r="G99" s="7" t="s">
        <v>235</v>
      </c>
      <c r="H99" s="22" t="s">
        <v>25</v>
      </c>
      <c r="I99" s="4">
        <v>0</v>
      </c>
      <c r="J99" s="4">
        <v>0</v>
      </c>
      <c r="K99" s="34">
        <v>0</v>
      </c>
      <c r="L99" s="34">
        <v>0</v>
      </c>
      <c r="M99" s="13">
        <f t="shared" si="1"/>
        <v>0</v>
      </c>
    </row>
    <row r="100" spans="1:13" ht="114.75">
      <c r="A100" s="29">
        <v>38</v>
      </c>
      <c r="B100" s="29">
        <v>115</v>
      </c>
      <c r="C100" s="32" t="s">
        <v>294</v>
      </c>
      <c r="D100" s="7" t="s">
        <v>236</v>
      </c>
      <c r="E100" s="5" t="s">
        <v>9</v>
      </c>
      <c r="F100" s="7" t="s">
        <v>237</v>
      </c>
      <c r="G100" s="7" t="s">
        <v>238</v>
      </c>
      <c r="H100" s="22" t="s">
        <v>19</v>
      </c>
      <c r="I100" s="4">
        <v>1356114</v>
      </c>
      <c r="J100" s="4">
        <v>0</v>
      </c>
      <c r="K100" s="34">
        <v>4</v>
      </c>
      <c r="L100" s="34">
        <v>0</v>
      </c>
      <c r="M100" s="13">
        <f t="shared" si="1"/>
        <v>1356114</v>
      </c>
    </row>
    <row r="101" spans="1:13" ht="63.75">
      <c r="A101" s="29">
        <v>38</v>
      </c>
      <c r="B101" s="29">
        <v>115</v>
      </c>
      <c r="C101" s="32" t="s">
        <v>294</v>
      </c>
      <c r="D101" s="7" t="s">
        <v>236</v>
      </c>
      <c r="E101" s="5" t="s">
        <v>13</v>
      </c>
      <c r="F101" s="7" t="s">
        <v>239</v>
      </c>
      <c r="G101" s="7" t="s">
        <v>240</v>
      </c>
      <c r="H101" s="22" t="s">
        <v>12</v>
      </c>
      <c r="I101" s="4">
        <v>391974</v>
      </c>
      <c r="J101" s="4">
        <v>0</v>
      </c>
      <c r="K101" s="34">
        <v>3</v>
      </c>
      <c r="L101" s="34">
        <v>0</v>
      </c>
      <c r="M101" s="13">
        <f t="shared" si="1"/>
        <v>391974</v>
      </c>
    </row>
    <row r="102" spans="1:13" ht="63.75">
      <c r="A102" s="29">
        <v>38</v>
      </c>
      <c r="B102" s="29">
        <v>115</v>
      </c>
      <c r="C102" s="32" t="s">
        <v>294</v>
      </c>
      <c r="D102" s="7" t="s">
        <v>236</v>
      </c>
      <c r="E102" s="5" t="s">
        <v>16</v>
      </c>
      <c r="F102" s="7" t="s">
        <v>241</v>
      </c>
      <c r="G102" s="7" t="s">
        <v>242</v>
      </c>
      <c r="H102" s="22" t="s">
        <v>12</v>
      </c>
      <c r="I102" s="4">
        <v>3664862</v>
      </c>
      <c r="J102" s="4">
        <v>0</v>
      </c>
      <c r="K102" s="34">
        <v>42</v>
      </c>
      <c r="L102" s="34">
        <v>0</v>
      </c>
      <c r="M102" s="13">
        <f t="shared" si="1"/>
        <v>3664862</v>
      </c>
    </row>
    <row r="103" spans="1:13" ht="76.5">
      <c r="A103" s="29">
        <v>38</v>
      </c>
      <c r="B103" s="29">
        <v>115</v>
      </c>
      <c r="C103" s="32" t="s">
        <v>294</v>
      </c>
      <c r="D103" s="7" t="s">
        <v>236</v>
      </c>
      <c r="E103" s="5" t="s">
        <v>28</v>
      </c>
      <c r="F103" s="7" t="s">
        <v>243</v>
      </c>
      <c r="G103" s="7" t="s">
        <v>244</v>
      </c>
      <c r="H103" s="22" t="s">
        <v>12</v>
      </c>
      <c r="I103" s="4">
        <v>519989</v>
      </c>
      <c r="J103" s="4">
        <v>0</v>
      </c>
      <c r="K103" s="34">
        <v>4</v>
      </c>
      <c r="L103" s="34">
        <v>0</v>
      </c>
      <c r="M103" s="13">
        <f t="shared" si="1"/>
        <v>519989</v>
      </c>
    </row>
    <row r="104" spans="1:13" ht="89.25">
      <c r="A104" s="29">
        <v>39</v>
      </c>
      <c r="B104" s="29">
        <v>120</v>
      </c>
      <c r="C104" s="32" t="s">
        <v>295</v>
      </c>
      <c r="D104" s="7" t="s">
        <v>245</v>
      </c>
      <c r="E104" s="5" t="s">
        <v>9</v>
      </c>
      <c r="F104" s="7" t="s">
        <v>246</v>
      </c>
      <c r="G104" s="7" t="s">
        <v>247</v>
      </c>
      <c r="H104" s="22" t="s">
        <v>25</v>
      </c>
      <c r="I104" s="4">
        <v>320000</v>
      </c>
      <c r="J104" s="4">
        <v>0</v>
      </c>
      <c r="K104" s="34">
        <v>0</v>
      </c>
      <c r="L104" s="34">
        <v>0</v>
      </c>
      <c r="M104" s="13">
        <f t="shared" si="1"/>
        <v>320000</v>
      </c>
    </row>
    <row r="105" spans="1:13" ht="51">
      <c r="A105" s="29">
        <v>39</v>
      </c>
      <c r="B105" s="29">
        <v>120</v>
      </c>
      <c r="C105" s="32" t="s">
        <v>295</v>
      </c>
      <c r="D105" s="7" t="s">
        <v>245</v>
      </c>
      <c r="E105" s="5" t="s">
        <v>13</v>
      </c>
      <c r="F105" s="7" t="s">
        <v>248</v>
      </c>
      <c r="G105" s="7" t="s">
        <v>249</v>
      </c>
      <c r="H105" s="22" t="s">
        <v>19</v>
      </c>
      <c r="I105" s="4">
        <v>367633</v>
      </c>
      <c r="J105" s="4">
        <v>0</v>
      </c>
      <c r="K105" s="34">
        <v>0</v>
      </c>
      <c r="L105" s="34">
        <v>0</v>
      </c>
      <c r="M105" s="13">
        <f t="shared" si="1"/>
        <v>367633</v>
      </c>
    </row>
    <row r="106" spans="1:13" ht="63.75">
      <c r="A106" s="29">
        <v>40</v>
      </c>
      <c r="B106" s="29">
        <v>122</v>
      </c>
      <c r="C106" s="32" t="s">
        <v>296</v>
      </c>
      <c r="D106" s="7" t="s">
        <v>250</v>
      </c>
      <c r="E106" s="5" t="s">
        <v>13</v>
      </c>
      <c r="F106" s="7" t="s">
        <v>251</v>
      </c>
      <c r="G106" s="7" t="s">
        <v>252</v>
      </c>
      <c r="H106" s="22" t="s">
        <v>12</v>
      </c>
      <c r="I106" s="4">
        <v>362167</v>
      </c>
      <c r="J106" s="4">
        <v>0</v>
      </c>
      <c r="K106" s="34">
        <v>3</v>
      </c>
      <c r="L106" s="34">
        <v>0</v>
      </c>
      <c r="M106" s="13">
        <f t="shared" si="1"/>
        <v>362167</v>
      </c>
    </row>
    <row r="107" spans="1:13" ht="102">
      <c r="A107" s="29">
        <v>41</v>
      </c>
      <c r="B107" s="29">
        <v>123</v>
      </c>
      <c r="C107" s="32" t="s">
        <v>297</v>
      </c>
      <c r="D107" s="7" t="s">
        <v>253</v>
      </c>
      <c r="E107" s="5" t="s">
        <v>9</v>
      </c>
      <c r="F107" s="7" t="s">
        <v>254</v>
      </c>
      <c r="G107" s="7" t="s">
        <v>255</v>
      </c>
      <c r="H107" s="22" t="s">
        <v>25</v>
      </c>
      <c r="I107" s="6">
        <v>-97146</v>
      </c>
      <c r="J107" s="4">
        <v>0</v>
      </c>
      <c r="K107" s="34">
        <v>0</v>
      </c>
      <c r="L107" s="34">
        <v>0</v>
      </c>
      <c r="M107" s="13">
        <f t="shared" si="1"/>
        <v>-97146</v>
      </c>
    </row>
    <row r="108" spans="1:13" ht="76.5">
      <c r="A108" s="29">
        <v>42</v>
      </c>
      <c r="B108" s="29">
        <v>124</v>
      </c>
      <c r="C108" s="32" t="s">
        <v>298</v>
      </c>
      <c r="D108" s="7" t="s">
        <v>256</v>
      </c>
      <c r="E108" s="5" t="s">
        <v>9</v>
      </c>
      <c r="F108" s="7" t="s">
        <v>257</v>
      </c>
      <c r="G108" s="7" t="s">
        <v>258</v>
      </c>
      <c r="H108" s="22" t="s">
        <v>25</v>
      </c>
      <c r="I108" s="4">
        <v>302183</v>
      </c>
      <c r="J108" s="4">
        <v>0</v>
      </c>
      <c r="K108" s="34">
        <v>0</v>
      </c>
      <c r="L108" s="34">
        <v>0</v>
      </c>
      <c r="M108" s="13">
        <f t="shared" si="1"/>
        <v>302183</v>
      </c>
    </row>
    <row r="109" spans="3:13" ht="20.25">
      <c r="C109" s="32"/>
      <c r="D109" s="18" t="s">
        <v>259</v>
      </c>
      <c r="E109" s="3"/>
      <c r="F109" s="19"/>
      <c r="G109" s="11"/>
      <c r="H109" s="11"/>
      <c r="I109" s="23">
        <f>SUM(I8:I108)</f>
        <v>-150397216</v>
      </c>
      <c r="J109" s="23">
        <f>SUM(J8:J108)</f>
        <v>-230397954</v>
      </c>
      <c r="K109" s="36">
        <f>SUM(K8:K108)</f>
        <v>106.2</v>
      </c>
      <c r="L109" s="36">
        <f>SUM(L8:L108)</f>
        <v>16</v>
      </c>
      <c r="M109" s="24">
        <f>SUM(M8:M108)</f>
        <v>80000738</v>
      </c>
    </row>
    <row r="110" ht="15">
      <c r="D110" s="25"/>
    </row>
    <row r="111" spans="4:13" ht="15">
      <c r="D111" s="46"/>
      <c r="E111" s="46"/>
      <c r="F111" s="46"/>
      <c r="G111" s="46"/>
      <c r="H111" s="46"/>
      <c r="I111" s="46"/>
      <c r="J111" s="46"/>
      <c r="K111" s="46"/>
      <c r="L111" s="46"/>
      <c r="M111" s="46"/>
    </row>
    <row r="112" ht="15">
      <c r="D112" s="28"/>
    </row>
  </sheetData>
  <mergeCells count="3">
    <mergeCell ref="D4:M4"/>
    <mergeCell ref="D111:M111"/>
    <mergeCell ref="A3:M3"/>
  </mergeCells>
  <printOptions/>
  <pageMargins left="0.75" right="0.75" top="0.75" bottom="0.6" header="0.5" footer="0.5"/>
  <pageSetup fitToHeight="18" fitToWidth="1" horizontalDpi="600" verticalDpi="600" orientation="landscape" paperSize="5" scale="80" r:id="rId10"/>
  <headerFooter>
    <oddFooter>&amp;L&amp;8&amp;T &amp;D&amp;C&amp;8&amp;P of &amp;N&amp;R&amp;8&amp;F</oddFooter>
  </headerFooter>
  <customProperties>
    <customPr name="ToolsXML" r:id="rId11"/>
  </customProperties>
  <drawing r:id="rId9"/>
  <legacyDrawing r:id="rId3"/>
  <controls>
    <control shapeId="2053" r:id="rId1" name="Control 5"/>
    <control shapeId="2052" r:id="rId2" name="Control 4"/>
  </controls>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Supplemental Reports/OPER PSB Supplemental Control Report No Subtotals</dc:title>
  <dc:subject/>
  <dc:creator>Record, Jim</dc:creator>
  <cp:keywords/>
  <dc:description/>
  <cp:lastModifiedBy>McCaw, Sondra</cp:lastModifiedBy>
  <cp:lastPrinted>2017-09-14T20:51:36Z</cp:lastPrinted>
  <dcterms:created xsi:type="dcterms:W3CDTF">2017-09-12T21:43:27Z</dcterms:created>
  <dcterms:modified xsi:type="dcterms:W3CDTF">2017-09-14T20:51:40Z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