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90" yWindow="110" windowWidth="9380" windowHeight="4310" firstSheet="1" activeTab="1"/>
  </bookViews>
  <sheets>
    <sheet name="Fiscal Note Detailed" sheetId="2" state="hidden" r:id="rId1"/>
    <sheet name="Fiscal Note Summary" sheetId="1" r:id="rId2"/>
  </sheets>
  <definedNames>
    <definedName name="_xlnm.Print_Area" localSheetId="0">'Fiscal Note Detailed'!$A$1:$G$56</definedName>
    <definedName name="_xlnm.Print_Area" localSheetId="1">'Fiscal Note Summary'!$A$1:$G$53</definedName>
  </definedNames>
  <calcPr calcId="152511"/>
</workbook>
</file>

<file path=xl/sharedStrings.xml><?xml version="1.0" encoding="utf-8"?>
<sst xmlns="http://schemas.openxmlformats.org/spreadsheetml/2006/main" count="116" uniqueCount="65">
  <si>
    <t>2017-2018 FISCAL NOTE</t>
  </si>
  <si>
    <t xml:space="preserve">Ordinance/Motion:  </t>
  </si>
  <si>
    <t>Description of request:</t>
  </si>
  <si>
    <t>Revenue to:</t>
  </si>
  <si>
    <t>Agency</t>
  </si>
  <si>
    <t>Fund Code</t>
  </si>
  <si>
    <t>Revenue Source</t>
  </si>
  <si>
    <t>2017-2018</t>
  </si>
  <si>
    <t>2019-2020</t>
  </si>
  <si>
    <t xml:space="preserve">TOTAL </t>
  </si>
  <si>
    <t>Expenditures from:</t>
  </si>
  <si>
    <t>Department</t>
  </si>
  <si>
    <t>TOTAL</t>
  </si>
  <si>
    <t xml:space="preserve">Expenditures by Categories </t>
  </si>
  <si>
    <t>Does this legislation require a budget supplemental?</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</si>
  <si>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</si>
  <si>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</si>
  <si>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</si>
  <si>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</si>
  <si>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</si>
  <si>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</si>
  <si>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</si>
  <si>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Title:   2018 Animal Services Interlocal Agreement</t>
  </si>
  <si>
    <t>Affected Agency and/or Agencies:   KC Department of Executive Services, Records and Licensing Services Division, Regional Animal Services</t>
  </si>
  <si>
    <t>Note Prepared By:  Sean Bouffiou</t>
  </si>
  <si>
    <t>Date Prepared: March 22, 2017</t>
  </si>
  <si>
    <t>Note Reviewed By:   Andrew Cronholm</t>
  </si>
  <si>
    <t>Date Reviewed: March 22, 2017</t>
  </si>
  <si>
    <t>Authorize the County Executive to enter into multi-year contracts with cities to provide regional animal services.</t>
  </si>
  <si>
    <t>DES</t>
  </si>
  <si>
    <t>Wages, Benefits and Retirement</t>
  </si>
  <si>
    <t>Capital</t>
  </si>
  <si>
    <t>Animal Business Licensing</t>
  </si>
  <si>
    <r>
      <t>Pet Licensing</t>
    </r>
    <r>
      <rPr>
        <vertAlign val="superscript"/>
        <sz val="10.5"/>
        <rFont val="Univers"/>
        <family val="2"/>
      </rPr>
      <t xml:space="preserve"> 1</t>
    </r>
  </si>
  <si>
    <r>
      <t>Pet Licensing Late Fees</t>
    </r>
    <r>
      <rPr>
        <vertAlign val="superscript"/>
        <sz val="10.5"/>
        <rFont val="Univers"/>
        <family val="2"/>
      </rPr>
      <t>2</t>
    </r>
  </si>
  <si>
    <r>
      <t>Civil Penalties/Pet Licensing Fines</t>
    </r>
    <r>
      <rPr>
        <vertAlign val="superscript"/>
        <sz val="10.5"/>
        <rFont val="Univers"/>
        <family val="2"/>
      </rPr>
      <t>2</t>
    </r>
  </si>
  <si>
    <r>
      <t>Animal Adoption Fees</t>
    </r>
    <r>
      <rPr>
        <vertAlign val="superscript"/>
        <sz val="10.5"/>
        <rFont val="Univers"/>
        <family val="2"/>
      </rPr>
      <t>2</t>
    </r>
  </si>
  <si>
    <r>
      <t xml:space="preserve">Other Fees and Fines </t>
    </r>
    <r>
      <rPr>
        <vertAlign val="superscript"/>
        <sz val="10.5"/>
        <rFont val="Univers"/>
        <family val="2"/>
      </rPr>
      <t>2</t>
    </r>
  </si>
  <si>
    <t>General Note:  Estimates are based on the Adopted 2017/18 Biennial Budget, and the RASKC Financial Plan assumptions that align with the Financial Planning Assumptions and Guidelines provided by PSB for development of the Agency/Executive Proposed Budget process.</t>
  </si>
  <si>
    <r>
      <rPr>
        <vertAlign val="superscript"/>
        <sz val="10"/>
        <rFont val="Univers"/>
        <family val="2"/>
      </rPr>
      <t>1</t>
    </r>
    <r>
      <rPr>
        <sz val="10"/>
        <rFont val="Univers"/>
        <family val="2"/>
      </rPr>
      <t xml:space="preserve"> The estimate for Pet Licensing revenues in out years is based on a conservative revenue growth assumption of 5 percent (biennium).  Increased focus on marketing activities and more active city participation in pet licensing sales may yield actual growth at a higher rate.  This estimate has been adjusted by $292,209 per year to reflect the City of Kirkland's departure from the RASKC program.</t>
    </r>
  </si>
  <si>
    <r>
      <rPr>
        <vertAlign val="superscript"/>
        <sz val="10"/>
        <rFont val="Univers"/>
        <family val="2"/>
      </rPr>
      <t>2</t>
    </r>
    <r>
      <rPr>
        <sz val="10"/>
        <rFont val="Univers"/>
        <family val="2"/>
      </rPr>
      <t xml:space="preserve"> Other fees and fines in out years are based on a conservative revenue growth assumption of two percent per year. Increased activities may yield higher actual growth rate.  Misc. revenue has been adjusted to reflect a reduction in non-licensing revenue attributable to the City of Kirkland ($14,000).</t>
    </r>
  </si>
  <si>
    <r>
      <rPr>
        <vertAlign val="superscript"/>
        <sz val="10"/>
        <rFont val="Arial"/>
        <family val="2"/>
      </rPr>
      <t>3</t>
    </r>
    <r>
      <rPr>
        <sz val="10"/>
        <rFont val="Arial"/>
        <family val="2"/>
      </rPr>
      <t xml:space="preserve"> City reimbursement is the net result of allocated cost, pet licensing revenue, and credits (if applicable), attributable to a jurisdiction.  Total (gross) Allocable Costs are limited by the ILA to an inflation rate of CPI + population growth.   This estimate has been updated to reflect the City of Kirkland's departure from the program, the resulting cost shift to the remaining jurisdictions, and the difference between estimates generated in August for the 2017/18 budget, and estimates created in December and January for the existing ILA and the New ILA.</t>
    </r>
  </si>
  <si>
    <r>
      <t>City Rebates</t>
    </r>
    <r>
      <rPr>
        <vertAlign val="superscript"/>
        <sz val="10.5"/>
        <rFont val="Univers"/>
        <family val="2"/>
      </rPr>
      <t>4</t>
    </r>
  </si>
  <si>
    <r>
      <t>General Fund Contribution</t>
    </r>
    <r>
      <rPr>
        <vertAlign val="superscript"/>
        <sz val="10.5"/>
        <rFont val="Univers"/>
        <family val="2"/>
      </rPr>
      <t xml:space="preserve"> 5</t>
    </r>
  </si>
  <si>
    <r>
      <rPr>
        <vertAlign val="superscript"/>
        <sz val="10"/>
        <rFont val="Arial"/>
        <family val="2"/>
      </rPr>
      <t xml:space="preserve">5 </t>
    </r>
    <r>
      <rPr>
        <sz val="10"/>
        <rFont val="Arial"/>
        <family val="2"/>
      </rPr>
      <t xml:space="preserve">The General Fund Contribution includes unincorporated King County's net final cost allocation for services per the RASKC Model (1,903,861), KC Sponsored program support ($1,464,623), Transition Funding ($148,614), Shelter Credits ($750,000).  The 2018 ILA, as well as the current 2013 ILA, are structured so that if pet licensing and other fees and fines decline, costs allocated to the cities/county increase.  Gross allocable  costs are capped based on inflation (CPI-U plus population growth), leaving the County-funded portion to increase if costs increase at a greater rate than is allowable under the cap.  </t>
    </r>
  </si>
  <si>
    <r>
      <rPr>
        <vertAlign val="superscript"/>
        <sz val="10"/>
        <rFont val="Arial"/>
        <family val="2"/>
      </rPr>
      <t xml:space="preserve">4 </t>
    </r>
    <r>
      <rPr>
        <sz val="10"/>
        <rFont val="Arial"/>
        <family val="2"/>
      </rPr>
      <t xml:space="preserve">Northern cities that use PAWS for Sheltering Services receive a rebate of their pet licensing revenue to help support their sheltering costs.  No inflationary factor has been applied.  </t>
    </r>
  </si>
  <si>
    <r>
      <t>2021-2022</t>
    </r>
    <r>
      <rPr>
        <vertAlign val="superscript"/>
        <sz val="10.5"/>
        <rFont val="Univers"/>
        <family val="2"/>
      </rPr>
      <t>8</t>
    </r>
  </si>
  <si>
    <r>
      <t>Enhanced Services</t>
    </r>
    <r>
      <rPr>
        <vertAlign val="superscript"/>
        <sz val="10.5"/>
        <rFont val="Univers"/>
        <family val="2"/>
      </rPr>
      <t>6</t>
    </r>
  </si>
  <si>
    <r>
      <t>Animal Bequest Fund Contribution</t>
    </r>
    <r>
      <rPr>
        <vertAlign val="superscript"/>
        <sz val="10.5"/>
        <rFont val="Univers"/>
        <family val="2"/>
      </rPr>
      <t>7</t>
    </r>
  </si>
  <si>
    <r>
      <rPr>
        <vertAlign val="superscript"/>
        <sz val="10"/>
        <rFont val="Arial"/>
        <family val="2"/>
      </rPr>
      <t>6</t>
    </r>
    <r>
      <rPr>
        <sz val="10"/>
        <rFont val="Arial"/>
        <family val="2"/>
      </rPr>
      <t xml:space="preserve">Enhanced Field Services are available to jurisdictions at an additional cost to the jurisdiction.  The RASKC budget contains appropriation authority to support the provision of Enhanced Field Services, and is considered revenue backed.  These estimates represent the revenue anticipated if the additional services are provided.  </t>
    </r>
  </si>
  <si>
    <r>
      <rPr>
        <vertAlign val="superscript"/>
        <sz val="10"/>
        <rFont val="Arial"/>
        <family val="2"/>
      </rPr>
      <t>7</t>
    </r>
    <r>
      <rPr>
        <sz val="10"/>
        <rFont val="Arial"/>
        <family val="2"/>
      </rPr>
      <t>Animal Bequest Fund Contributions are monetary donations received by RASKC from individuals, employee giving funds, corporate donations, etc.  Donation supported expenditures occur in the Animal Services fund, and are then reimburse from the Animal Bequest Fund on an annual basis.  This estimate represents the amount of reimbursement anticipated from the Animal Bequest Fund.</t>
    </r>
  </si>
  <si>
    <r>
      <rPr>
        <vertAlign val="superscript"/>
        <sz val="10"/>
        <rFont val="Arial"/>
        <family val="2"/>
      </rPr>
      <t>8</t>
    </r>
    <r>
      <rPr>
        <sz val="10"/>
        <rFont val="Arial"/>
        <family val="2"/>
      </rPr>
      <t>The 2018 ILA includes an initial term of  5 years, ending December 31, 2022.</t>
    </r>
  </si>
  <si>
    <r>
      <t>Regional Animal Services</t>
    </r>
    <r>
      <rPr>
        <vertAlign val="superscript"/>
        <sz val="10.5"/>
        <rFont val="Univers"/>
        <family val="2"/>
      </rPr>
      <t>9</t>
    </r>
  </si>
  <si>
    <r>
      <rPr>
        <vertAlign val="superscript"/>
        <sz val="10"/>
        <rFont val="Arial"/>
        <family val="2"/>
      </rPr>
      <t>9</t>
    </r>
    <r>
      <rPr>
        <sz val="10"/>
        <rFont val="Arial"/>
        <family val="2"/>
      </rPr>
      <t xml:space="preserve">Expenditures have been adjusted to reflect the City of Kirkland's departure from the program ($16,000).  In addition, RASKC anticipates an operating cost reduction related to a change in online technology platforms estimated to be $125,000 per year.  This anticipated reduction is cost was used to help offset the impact of Kirkland's departure.  The total estimated expenditure reduction is  $141,000 per year.   </t>
    </r>
  </si>
  <si>
    <r>
      <t>City Reimbursement. for RASKC Svcs</t>
    </r>
    <r>
      <rPr>
        <vertAlign val="superscript"/>
        <sz val="10.5"/>
        <rFont val="Univers"/>
        <family val="2"/>
      </rPr>
      <t>3</t>
    </r>
  </si>
  <si>
    <r>
      <t xml:space="preserve">City Reimbmnt. for RASKC Svcs </t>
    </r>
    <r>
      <rPr>
        <vertAlign val="superscript"/>
        <sz val="10.5"/>
        <rFont val="Univers"/>
        <family val="2"/>
      </rPr>
      <t>3, 4</t>
    </r>
  </si>
  <si>
    <r>
      <t>Direct Services</t>
    </r>
    <r>
      <rPr>
        <vertAlign val="superscript"/>
        <sz val="10.5"/>
        <rFont val="Univers"/>
        <family val="2"/>
      </rPr>
      <t>9</t>
    </r>
  </si>
  <si>
    <r>
      <t>Intergovernmental Services</t>
    </r>
    <r>
      <rPr>
        <vertAlign val="superscript"/>
        <sz val="10.5"/>
        <rFont val="Univers"/>
        <family val="2"/>
      </rPr>
      <t>9</t>
    </r>
  </si>
  <si>
    <r>
      <rPr>
        <vertAlign val="superscript"/>
        <sz val="10"/>
        <rFont val="Arial"/>
        <family val="2"/>
      </rPr>
      <t>9</t>
    </r>
    <r>
      <rPr>
        <sz val="10"/>
        <rFont val="Arial"/>
        <family val="2"/>
      </rPr>
      <t xml:space="preserve">Expenditures have been adjusted to reflect the City of Kirkland's departure from the program ($16,000). In addition, RASKC anticipates an operating cost reduction related to a change in online technology platforms estimated to be $125,000 per year. This anticipated reduction is cost was used to help offset the impact of Kirkland's departure.  The total estimated expenditure reduction is  $141,000 per year.   </t>
    </r>
  </si>
  <si>
    <r>
      <rPr>
        <vertAlign val="superscript"/>
        <sz val="10"/>
        <rFont val="Arial"/>
        <family val="2"/>
      </rPr>
      <t>6</t>
    </r>
    <r>
      <rPr>
        <sz val="10"/>
        <rFont val="Arial"/>
        <family val="2"/>
      </rPr>
      <t xml:space="preserve">Enhanced Field Services are available to jurisdictions at an additional cost to the jurisdiction. The RASKC budget contains appropriation authority to support the provision of Enhanced Field Services, and is considered revenue backed. These estimates represent the revenue anticipated if the additional services are provided.  </t>
    </r>
  </si>
  <si>
    <r>
      <rPr>
        <vertAlign val="superscript"/>
        <sz val="10"/>
        <rFont val="Arial"/>
        <family val="2"/>
      </rPr>
      <t xml:space="preserve">4 </t>
    </r>
    <r>
      <rPr>
        <sz val="10"/>
        <rFont val="Arial"/>
        <family val="2"/>
      </rPr>
      <t xml:space="preserve">Northern cities that use PAWS for Sheltering Services receive a rebate of their pet licensing revenue to help support their sheltering costs. No inflationary factor has been applied.  </t>
    </r>
  </si>
  <si>
    <r>
      <rPr>
        <vertAlign val="superscript"/>
        <sz val="10"/>
        <rFont val="Arial"/>
        <family val="2"/>
      </rPr>
      <t>3</t>
    </r>
    <r>
      <rPr>
        <sz val="10"/>
        <rFont val="Arial"/>
        <family val="2"/>
      </rPr>
      <t xml:space="preserve"> City reimbursement is the net result of allocated cost, pet licensing revenue, and credits (if applicable), attributable to a jurisdiction.  Total (gross) Allocable Costs are limited by the ILA to an inflation rate of CPI + population growth. This estimate has been updated to reflect the City of Kirkland's departure from the program, the resulting cost shift to the remaining jurisdictions, and the difference between estimates generated in August for the 2017/18 budget, and estimates created in December and January for the existing ILA and the New ILA.</t>
    </r>
  </si>
  <si>
    <r>
      <rPr>
        <vertAlign val="superscript"/>
        <sz val="10"/>
        <rFont val="Univers"/>
        <family val="2"/>
      </rPr>
      <t>1</t>
    </r>
    <r>
      <rPr>
        <sz val="10"/>
        <rFont val="Univers"/>
        <family val="2"/>
      </rPr>
      <t xml:space="preserve"> The estimate for Pet Licensing revenues in out years is based on a conservative revenue growth assumption of 5 percent (biennium).  Increased focus on marketing activities and more active city participation in pet licensing sales may yield actual growth at a higher rate. This estimate has been adjusted by $292,209 per year to reflect the City of Kirkland's departure from the RASKC program.</t>
    </r>
  </si>
  <si>
    <r>
      <rPr>
        <vertAlign val="superscript"/>
        <sz val="10"/>
        <rFont val="Arial"/>
        <family val="2"/>
      </rPr>
      <t xml:space="preserve">5 </t>
    </r>
    <r>
      <rPr>
        <sz val="10"/>
        <rFont val="Arial"/>
        <family val="2"/>
      </rPr>
      <t>The General Fund Contribution includes unincorporated King County's net final cost allocation for services per the RASKC Model (1,903,861), KC Sponsored program support ($1,464,623), Transition Funding ($148,614), Shelter Credits ($750,000). The 2018 ILA, as well as the current 2013 ILA, are structured so that if pet licensing and other fees and fines decline, costs allocated to the cities/county increase.  Gross allocable  costs are capped based on inflation (CPI-U plus population growth), leaving the County-funded portion to increase if costs increase at a greater rate than is allowable under the cap. The 2.65M for 2018 is included in the Biennial 2017/18 General Fund Support figure.</t>
    </r>
  </si>
  <si>
    <r>
      <rPr>
        <vertAlign val="superscript"/>
        <sz val="10"/>
        <rFont val="Arial"/>
        <family val="2"/>
      </rPr>
      <t>8</t>
    </r>
    <r>
      <rPr>
        <sz val="10"/>
        <rFont val="Arial"/>
        <family val="2"/>
      </rPr>
      <t xml:space="preserve">The 2018 ILA includes an initial term of  5 years, ending December 31, 2022. Fund balance monitoring will continue to play a key role in RASKC’s biennial budget process to avoid potential near term short-falls.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</si>
</sst>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10">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vertAlign val="superscript"/>
      <sz val="10.5"/>
      <name val="Univers"/>
      <family val="2"/>
    </font>
    <font>
      <sz val="10"/>
      <name val="Univers"/>
      <family val="2"/>
    </font>
    <font>
      <vertAlign val="superscript"/>
      <sz val="10"/>
      <name val="Univers"/>
      <family val="2"/>
    </font>
    <font>
      <vertAlign val="superscript"/>
      <sz val="10"/>
      <name val="Arial"/>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6">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164" fontId="1" fillId="0" borderId="10" xfId="0" applyNumberFormat="1" applyFont="1" applyBorder="1" applyAlignment="1">
      <alignment horizontal="center"/>
    </xf>
    <xf numFmtId="0" fontId="1" fillId="0" borderId="10" xfId="0" applyFont="1" applyBorder="1" applyAlignment="1">
      <alignment horizontal="center"/>
    </xf>
    <xf numFmtId="37" fontId="1" fillId="0" borderId="15" xfId="0" applyNumberFormat="1" applyFont="1" applyBorder="1"/>
    <xf numFmtId="0" fontId="0" fillId="0" borderId="0" xfId="0" applyFont="1" applyAlignment="1">
      <alignment wrapText="1"/>
    </xf>
    <xf numFmtId="0" fontId="0" fillId="0" borderId="0" xfId="0" applyFont="1" applyFill="1" applyAlignment="1">
      <alignment wrapText="1"/>
    </xf>
    <xf numFmtId="0" fontId="0" fillId="0" borderId="0" xfId="0" applyAlignment="1">
      <alignment wrapText="1"/>
    </xf>
    <xf numFmtId="3" fontId="1" fillId="0" borderId="10" xfId="0" applyNumberFormat="1" applyFont="1" applyFill="1" applyBorder="1"/>
    <xf numFmtId="3" fontId="1" fillId="0" borderId="29" xfId="0" applyNumberFormat="1" applyFont="1" applyFill="1" applyBorder="1"/>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7" fillId="0" borderId="0" xfId="0" applyFont="1" applyFill="1" applyAlignment="1">
      <alignment wrapText="1"/>
    </xf>
    <xf numFmtId="0" fontId="0" fillId="0" borderId="0" xfId="0" applyFont="1" applyAlignment="1">
      <alignment wrapText="1"/>
    </xf>
    <xf numFmtId="0" fontId="7" fillId="0" borderId="0" xfId="0" applyFont="1" applyAlignment="1">
      <alignmen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7" fillId="0" borderId="0" xfId="0" applyFont="1" applyBorder="1" applyAlignment="1">
      <alignment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8"/>
  <sheetViews>
    <sheetView view="pageBreakPreview" zoomScale="60" workbookViewId="0" topLeftCell="A1">
      <selection activeCell="J51" sqref="J51"/>
    </sheetView>
  </sheetViews>
  <sheetFormatPr defaultColWidth="9.140625" defaultRowHeight="12.75"/>
  <cols>
    <col min="1" max="1" width="16.7109375" style="0" customWidth="1"/>
    <col min="2" max="2" width="19.8515625" style="0" customWidth="1"/>
    <col min="3" max="7" width="15.7109375" style="0" customWidth="1"/>
  </cols>
  <sheetData>
    <row r="1" spans="1:9" ht="17.25" customHeight="1">
      <c r="A1" s="72" t="s">
        <v>0</v>
      </c>
      <c r="B1" s="2"/>
      <c r="C1" s="2"/>
      <c r="D1" s="2"/>
      <c r="E1" s="2"/>
      <c r="F1" s="2"/>
      <c r="G1" s="2"/>
      <c r="H1" s="1"/>
      <c r="I1" s="1"/>
    </row>
    <row r="2" spans="1:8" ht="14" thickBot="1">
      <c r="A2" s="29"/>
      <c r="B2" s="2"/>
      <c r="C2" s="2"/>
      <c r="D2" s="2"/>
      <c r="E2" s="2"/>
      <c r="F2" s="2"/>
      <c r="G2" s="2"/>
      <c r="H2" s="3"/>
    </row>
    <row r="3" spans="1:8" ht="18" customHeight="1" thickTop="1">
      <c r="A3" s="4" t="s">
        <v>1</v>
      </c>
      <c r="B3" s="5"/>
      <c r="C3" s="6"/>
      <c r="D3" s="6"/>
      <c r="E3" s="6"/>
      <c r="F3" s="6"/>
      <c r="G3" s="7"/>
      <c r="H3" s="3"/>
    </row>
    <row r="4" spans="1:8" ht="18" customHeight="1">
      <c r="A4" s="8" t="s">
        <v>22</v>
      </c>
      <c r="B4" s="9"/>
      <c r="C4" s="10"/>
      <c r="D4" s="10"/>
      <c r="E4" s="10"/>
      <c r="F4" s="10"/>
      <c r="G4" s="11"/>
      <c r="H4" s="3"/>
    </row>
    <row r="5" spans="1:7" ht="18" customHeight="1">
      <c r="A5" s="12" t="s">
        <v>23</v>
      </c>
      <c r="B5" s="13"/>
      <c r="C5" s="13"/>
      <c r="D5" s="13"/>
      <c r="E5" s="13"/>
      <c r="F5" s="13"/>
      <c r="G5" s="14"/>
    </row>
    <row r="6" spans="1:7" ht="18" customHeight="1">
      <c r="A6" s="12" t="s">
        <v>24</v>
      </c>
      <c r="B6" s="13"/>
      <c r="C6" s="13"/>
      <c r="D6" s="13"/>
      <c r="E6" s="13"/>
      <c r="F6" s="13"/>
      <c r="G6" s="14"/>
    </row>
    <row r="7" spans="1:7" ht="18" customHeight="1">
      <c r="A7" s="12" t="s">
        <v>25</v>
      </c>
      <c r="B7" s="13"/>
      <c r="C7" s="13"/>
      <c r="D7" s="13"/>
      <c r="E7" s="13"/>
      <c r="F7" s="13"/>
      <c r="G7" s="14"/>
    </row>
    <row r="8" spans="1:7" ht="18" customHeight="1">
      <c r="A8" s="12" t="s">
        <v>26</v>
      </c>
      <c r="B8" s="13"/>
      <c r="C8" s="13"/>
      <c r="D8" s="13"/>
      <c r="E8" s="13"/>
      <c r="F8" s="13"/>
      <c r="G8" s="14"/>
    </row>
    <row r="9" spans="1:7" ht="18" customHeight="1" thickBot="1">
      <c r="A9" s="15" t="s">
        <v>27</v>
      </c>
      <c r="B9" s="16"/>
      <c r="C9" s="16"/>
      <c r="D9" s="16"/>
      <c r="E9" s="16"/>
      <c r="F9" s="16"/>
      <c r="G9" s="17"/>
    </row>
    <row r="10" spans="1:7" ht="18" customHeight="1" thickTop="1">
      <c r="A10" s="18"/>
      <c r="C10" s="18"/>
      <c r="D10" s="13"/>
      <c r="E10" s="13"/>
      <c r="F10" s="13"/>
      <c r="G10" s="13"/>
    </row>
    <row r="11" spans="1:7" ht="18" customHeight="1" thickBot="1">
      <c r="A11" s="39" t="s">
        <v>2</v>
      </c>
      <c r="C11" s="18"/>
      <c r="D11" s="18"/>
      <c r="E11" s="18"/>
      <c r="F11" s="18"/>
      <c r="G11" s="18"/>
    </row>
    <row r="12" spans="1:9" ht="18" customHeight="1">
      <c r="A12" s="81" t="s">
        <v>28</v>
      </c>
      <c r="B12" s="82"/>
      <c r="C12" s="82"/>
      <c r="D12" s="82"/>
      <c r="E12" s="82"/>
      <c r="F12" s="82"/>
      <c r="G12" s="83"/>
      <c r="I12" s="53"/>
    </row>
    <row r="13" spans="1:7" ht="35.25" customHeight="1" thickBot="1">
      <c r="A13" s="84"/>
      <c r="B13" s="85"/>
      <c r="C13" s="85"/>
      <c r="D13" s="85"/>
      <c r="E13" s="85"/>
      <c r="F13" s="85"/>
      <c r="G13" s="86"/>
    </row>
    <row r="14" spans="1:7" ht="18" customHeight="1">
      <c r="A14" s="69"/>
      <c r="B14" s="69"/>
      <c r="C14" s="69"/>
      <c r="D14" s="69"/>
      <c r="E14" s="69"/>
      <c r="F14" s="69"/>
      <c r="G14" s="69"/>
    </row>
    <row r="15" spans="1:7" ht="18" customHeight="1" thickBot="1">
      <c r="A15" s="40" t="s">
        <v>3</v>
      </c>
      <c r="B15" s="13"/>
      <c r="C15" s="18"/>
      <c r="D15" s="18"/>
      <c r="E15" s="18"/>
      <c r="F15" s="18"/>
      <c r="G15" s="18"/>
    </row>
    <row r="16" spans="1:9" ht="15.5">
      <c r="A16" s="30" t="s">
        <v>4</v>
      </c>
      <c r="B16" s="31"/>
      <c r="C16" s="49" t="s">
        <v>5</v>
      </c>
      <c r="D16" s="49" t="s">
        <v>6</v>
      </c>
      <c r="E16" s="49" t="s">
        <v>7</v>
      </c>
      <c r="F16" s="50" t="s">
        <v>8</v>
      </c>
      <c r="G16" s="55" t="s">
        <v>46</v>
      </c>
      <c r="I16" s="52"/>
    </row>
    <row r="17" spans="1:7" ht="18" customHeight="1">
      <c r="A17" s="33" t="s">
        <v>33</v>
      </c>
      <c r="B17" s="19"/>
      <c r="C17" s="73">
        <v>1431</v>
      </c>
      <c r="D17" s="74">
        <v>1431</v>
      </c>
      <c r="E17" s="20">
        <v>5781207</v>
      </c>
      <c r="F17" s="20">
        <v>5792669</v>
      </c>
      <c r="G17" s="64">
        <v>6047752</v>
      </c>
    </row>
    <row r="18" spans="1:7" ht="18" customHeight="1">
      <c r="A18" s="33" t="s">
        <v>32</v>
      </c>
      <c r="B18" s="19"/>
      <c r="C18" s="73">
        <v>1431</v>
      </c>
      <c r="D18" s="74">
        <v>1431</v>
      </c>
      <c r="E18" s="20">
        <v>3000</v>
      </c>
      <c r="F18" s="20">
        <v>3000</v>
      </c>
      <c r="G18" s="64">
        <v>3000</v>
      </c>
    </row>
    <row r="19" spans="1:7" ht="18" customHeight="1">
      <c r="A19" s="33" t="s">
        <v>34</v>
      </c>
      <c r="B19" s="19"/>
      <c r="C19" s="73">
        <v>1431</v>
      </c>
      <c r="D19" s="74">
        <v>1431</v>
      </c>
      <c r="E19" s="79">
        <v>157000</v>
      </c>
      <c r="F19" s="79">
        <v>157200</v>
      </c>
      <c r="G19" s="80">
        <v>160464</v>
      </c>
    </row>
    <row r="20" spans="1:7" ht="18" customHeight="1">
      <c r="A20" s="33" t="s">
        <v>35</v>
      </c>
      <c r="B20" s="19"/>
      <c r="C20" s="73">
        <v>1431</v>
      </c>
      <c r="D20" s="74">
        <v>1431</v>
      </c>
      <c r="E20" s="79">
        <v>215000</v>
      </c>
      <c r="F20" s="79">
        <v>214400</v>
      </c>
      <c r="G20" s="80">
        <v>218888</v>
      </c>
    </row>
    <row r="21" spans="1:7" ht="18" customHeight="1">
      <c r="A21" s="33" t="s">
        <v>36</v>
      </c>
      <c r="B21" s="19"/>
      <c r="C21" s="73">
        <v>1431</v>
      </c>
      <c r="D21" s="74">
        <v>1431</v>
      </c>
      <c r="E21" s="79">
        <v>145000</v>
      </c>
      <c r="F21" s="79">
        <v>143000</v>
      </c>
      <c r="G21" s="80">
        <v>146060</v>
      </c>
    </row>
    <row r="22" spans="1:7" ht="18" customHeight="1">
      <c r="A22" s="33" t="s">
        <v>37</v>
      </c>
      <c r="B22" s="19"/>
      <c r="C22" s="73">
        <v>1431</v>
      </c>
      <c r="D22" s="74">
        <v>1431</v>
      </c>
      <c r="E22" s="79">
        <v>239800</v>
      </c>
      <c r="F22" s="79">
        <v>243616</v>
      </c>
      <c r="G22" s="80">
        <v>248528</v>
      </c>
    </row>
    <row r="23" spans="1:7" ht="18" customHeight="1">
      <c r="A23" s="33" t="s">
        <v>54</v>
      </c>
      <c r="B23" s="19"/>
      <c r="C23" s="73">
        <v>1431</v>
      </c>
      <c r="D23" s="74">
        <v>1431</v>
      </c>
      <c r="E23" s="79">
        <f>1848000</f>
        <v>1848000</v>
      </c>
      <c r="F23" s="79">
        <f>2120900</f>
        <v>2120900</v>
      </c>
      <c r="G23" s="80">
        <v>2207945</v>
      </c>
    </row>
    <row r="24" spans="1:7" ht="18" customHeight="1">
      <c r="A24" s="33" t="s">
        <v>42</v>
      </c>
      <c r="B24" s="19"/>
      <c r="C24" s="73">
        <v>1431</v>
      </c>
      <c r="D24" s="74">
        <v>1431</v>
      </c>
      <c r="E24" s="20">
        <v>-12000</v>
      </c>
      <c r="F24" s="20">
        <v>-12000</v>
      </c>
      <c r="G24" s="64">
        <v>-12000</v>
      </c>
    </row>
    <row r="25" spans="1:7" ht="18" customHeight="1">
      <c r="A25" s="33" t="s">
        <v>43</v>
      </c>
      <c r="B25" s="19"/>
      <c r="C25" s="73">
        <v>1431</v>
      </c>
      <c r="D25" s="73">
        <v>10</v>
      </c>
      <c r="E25" s="20">
        <v>5165712</v>
      </c>
      <c r="F25" s="20">
        <v>5165712</v>
      </c>
      <c r="G25" s="64">
        <v>5165712</v>
      </c>
    </row>
    <row r="26" spans="1:7" ht="18" customHeight="1">
      <c r="A26" s="33" t="s">
        <v>47</v>
      </c>
      <c r="B26" s="19"/>
      <c r="C26" s="73">
        <v>1431</v>
      </c>
      <c r="D26" s="74">
        <v>1431</v>
      </c>
      <c r="E26" s="20">
        <v>511226</v>
      </c>
      <c r="F26" s="20">
        <v>511226</v>
      </c>
      <c r="G26" s="64">
        <v>511226</v>
      </c>
    </row>
    <row r="27" spans="1:7" ht="18" customHeight="1">
      <c r="A27" s="33" t="s">
        <v>48</v>
      </c>
      <c r="B27" s="19"/>
      <c r="C27" s="73">
        <v>1431</v>
      </c>
      <c r="D27" s="74">
        <v>1432</v>
      </c>
      <c r="E27" s="21">
        <v>380000</v>
      </c>
      <c r="F27" s="21">
        <v>380000</v>
      </c>
      <c r="G27" s="65">
        <v>380000</v>
      </c>
    </row>
    <row r="28" spans="1:7" ht="18" customHeight="1" thickBot="1">
      <c r="A28" s="34"/>
      <c r="B28" s="35" t="s">
        <v>9</v>
      </c>
      <c r="C28" s="59"/>
      <c r="D28" s="59"/>
      <c r="E28" s="48">
        <f>SUM(E17:E27)</f>
        <v>14433945</v>
      </c>
      <c r="F28" s="48">
        <f>SUM(F17:F27)</f>
        <v>14719723</v>
      </c>
      <c r="G28" s="63">
        <f>SUM(G17:G27)</f>
        <v>15077575</v>
      </c>
    </row>
    <row r="29" spans="1:7" ht="18" customHeight="1">
      <c r="A29" s="18"/>
      <c r="B29" s="18"/>
      <c r="C29" s="60"/>
      <c r="D29" s="60"/>
      <c r="E29" s="22"/>
      <c r="F29" s="22"/>
      <c r="G29" s="22"/>
    </row>
    <row r="30" spans="1:7" ht="18" customHeight="1" thickBot="1">
      <c r="A30" s="39" t="s">
        <v>10</v>
      </c>
      <c r="B30" s="13"/>
      <c r="C30" s="61"/>
      <c r="D30" s="60"/>
      <c r="E30" s="18"/>
      <c r="F30" s="18"/>
      <c r="G30" s="18"/>
    </row>
    <row r="31" spans="1:7" ht="16.5" customHeight="1">
      <c r="A31" s="30" t="s">
        <v>4</v>
      </c>
      <c r="B31" s="31"/>
      <c r="C31" s="49" t="s">
        <v>5</v>
      </c>
      <c r="D31" s="32" t="s">
        <v>11</v>
      </c>
      <c r="E31" s="49" t="str">
        <f>E16</f>
        <v>2017-2018</v>
      </c>
      <c r="F31" s="49" t="str">
        <f>F16</f>
        <v>2019-2020</v>
      </c>
      <c r="G31" s="62" t="str">
        <f>G16</f>
        <v>2021-20228</v>
      </c>
    </row>
    <row r="32" spans="1:7" ht="18" customHeight="1">
      <c r="A32" s="33" t="s">
        <v>52</v>
      </c>
      <c r="B32" s="23"/>
      <c r="C32" s="56">
        <v>1431</v>
      </c>
      <c r="D32" s="56" t="s">
        <v>29</v>
      </c>
      <c r="E32" s="51">
        <v>14505494</v>
      </c>
      <c r="F32" s="51">
        <v>15110185</v>
      </c>
      <c r="G32" s="66">
        <v>15994518</v>
      </c>
    </row>
    <row r="33" spans="1:7" ht="18" customHeight="1">
      <c r="A33" s="33"/>
      <c r="B33" s="23"/>
      <c r="C33" s="58"/>
      <c r="D33" s="56"/>
      <c r="E33" s="20"/>
      <c r="F33" s="20"/>
      <c r="G33" s="64"/>
    </row>
    <row r="34" spans="1:7" ht="18" customHeight="1">
      <c r="A34" s="33"/>
      <c r="B34" s="23"/>
      <c r="C34" s="58"/>
      <c r="D34" s="57"/>
      <c r="E34" s="21"/>
      <c r="F34" s="20"/>
      <c r="G34" s="64"/>
    </row>
    <row r="35" spans="1:7" ht="18" customHeight="1">
      <c r="A35" s="33"/>
      <c r="B35" s="23"/>
      <c r="C35" s="56"/>
      <c r="D35" s="56"/>
      <c r="E35" s="20"/>
      <c r="F35" s="20"/>
      <c r="G35" s="64"/>
    </row>
    <row r="36" spans="1:8" ht="18" customHeight="1" thickBot="1">
      <c r="A36" s="34"/>
      <c r="B36" s="35" t="s">
        <v>12</v>
      </c>
      <c r="C36" s="59"/>
      <c r="D36" s="59"/>
      <c r="E36" s="48">
        <f>SUM(E32:E35)</f>
        <v>14505494</v>
      </c>
      <c r="F36" s="48">
        <f>SUM(F32:F35)</f>
        <v>15110185</v>
      </c>
      <c r="G36" s="63">
        <f>SUM(G32:G35)</f>
        <v>15994518</v>
      </c>
      <c r="H36" s="47"/>
    </row>
    <row r="37" spans="1:7" ht="18" customHeight="1">
      <c r="A37" s="18"/>
      <c r="B37" s="18"/>
      <c r="C37" s="18"/>
      <c r="D37" s="18"/>
      <c r="E37" s="22"/>
      <c r="F37" s="22"/>
      <c r="G37" s="22"/>
    </row>
    <row r="38" spans="1:7" ht="18" customHeight="1" thickBot="1">
      <c r="A38" s="39" t="s">
        <v>13</v>
      </c>
      <c r="B38" s="13"/>
      <c r="C38" s="13"/>
      <c r="D38" s="13"/>
      <c r="E38" s="18"/>
      <c r="F38" s="18"/>
      <c r="G38" s="18"/>
    </row>
    <row r="39" spans="1:9" ht="36" customHeight="1">
      <c r="A39" s="30"/>
      <c r="B39" s="31"/>
      <c r="C39" s="36"/>
      <c r="D39" s="37"/>
      <c r="E39" s="49" t="str">
        <f>E16</f>
        <v>2017-2018</v>
      </c>
      <c r="F39" s="32" t="str">
        <f>F16</f>
        <v>2019-2020</v>
      </c>
      <c r="G39" s="67" t="str">
        <f>G16</f>
        <v>2021-20228</v>
      </c>
      <c r="H39" s="26"/>
      <c r="I39" s="26"/>
    </row>
    <row r="40" spans="1:9" ht="18" customHeight="1">
      <c r="A40" s="75" t="s">
        <v>30</v>
      </c>
      <c r="B40" s="19"/>
      <c r="C40" s="24"/>
      <c r="D40" s="25"/>
      <c r="E40" s="20">
        <v>8926913</v>
      </c>
      <c r="F40" s="20">
        <v>9377773</v>
      </c>
      <c r="G40" s="64">
        <v>9914533</v>
      </c>
      <c r="H40" s="26"/>
      <c r="I40" s="26"/>
    </row>
    <row r="41" spans="1:9" ht="18" customHeight="1">
      <c r="A41" s="75" t="s">
        <v>31</v>
      </c>
      <c r="B41" s="19"/>
      <c r="C41" s="19"/>
      <c r="D41" s="23"/>
      <c r="E41" s="20">
        <v>60000</v>
      </c>
      <c r="F41" s="20">
        <v>60000</v>
      </c>
      <c r="G41" s="64">
        <v>60000</v>
      </c>
      <c r="H41" s="27"/>
      <c r="I41" s="27"/>
    </row>
    <row r="42" spans="1:9" ht="18" customHeight="1">
      <c r="A42" s="75" t="s">
        <v>56</v>
      </c>
      <c r="B42" s="19"/>
      <c r="C42" s="19"/>
      <c r="D42" s="23"/>
      <c r="E42" s="20">
        <v>2228064</v>
      </c>
      <c r="F42" s="20">
        <v>2212064</v>
      </c>
      <c r="G42" s="64">
        <v>2212064</v>
      </c>
      <c r="H42" s="27"/>
      <c r="I42" s="27"/>
    </row>
    <row r="43" spans="1:7" ht="18" customHeight="1">
      <c r="A43" s="75" t="s">
        <v>57</v>
      </c>
      <c r="B43" s="19"/>
      <c r="C43" s="19"/>
      <c r="D43" s="23"/>
      <c r="E43" s="46">
        <v>3289517</v>
      </c>
      <c r="F43" s="20">
        <v>3460348</v>
      </c>
      <c r="G43" s="64">
        <v>3807921</v>
      </c>
    </row>
    <row r="44" spans="1:7" ht="18" customHeight="1">
      <c r="A44" s="41"/>
      <c r="B44" s="42"/>
      <c r="C44" s="42"/>
      <c r="D44" s="43"/>
      <c r="E44" s="44"/>
      <c r="F44" s="44"/>
      <c r="G44" s="45"/>
    </row>
    <row r="45" spans="1:9" ht="18" customHeight="1" thickBot="1">
      <c r="A45" s="34" t="s">
        <v>12</v>
      </c>
      <c r="B45" s="35"/>
      <c r="C45" s="35"/>
      <c r="D45" s="38"/>
      <c r="E45" s="48">
        <f>SUM(E40:E44)</f>
        <v>14504494</v>
      </c>
      <c r="F45" s="48">
        <f>SUM(F40:F44)</f>
        <v>15110185</v>
      </c>
      <c r="G45" s="63">
        <f>SUM(G40:G44)</f>
        <v>15994518</v>
      </c>
      <c r="H45" s="28"/>
      <c r="I45" s="28"/>
    </row>
    <row r="46" spans="1:9" ht="18" customHeight="1">
      <c r="A46" s="39" t="s">
        <v>14</v>
      </c>
      <c r="B46" s="13"/>
      <c r="C46" s="13"/>
      <c r="D46" s="13"/>
      <c r="E46" s="68"/>
      <c r="F46" s="68"/>
      <c r="G46" s="68"/>
      <c r="H46" s="28"/>
      <c r="I46" s="28"/>
    </row>
    <row r="47" spans="1:9" ht="18" customHeight="1">
      <c r="A47" s="13" t="s">
        <v>15</v>
      </c>
      <c r="B47" s="13"/>
      <c r="C47" s="13"/>
      <c r="D47" s="13"/>
      <c r="E47" s="68"/>
      <c r="F47" s="68"/>
      <c r="G47" s="68"/>
      <c r="H47" s="28"/>
      <c r="I47" s="28"/>
    </row>
    <row r="48" spans="1:9" ht="18" customHeight="1">
      <c r="A48" s="13"/>
      <c r="B48" s="13"/>
      <c r="C48" s="13"/>
      <c r="D48" s="13"/>
      <c r="E48" s="68"/>
      <c r="F48" s="68"/>
      <c r="G48" s="68"/>
      <c r="H48" s="28"/>
      <c r="I48" s="28"/>
    </row>
    <row r="49" spans="1:9" ht="45" customHeight="1">
      <c r="A49" s="93" t="s">
        <v>38</v>
      </c>
      <c r="B49" s="93"/>
      <c r="C49" s="93"/>
      <c r="D49" s="93"/>
      <c r="E49" s="93"/>
      <c r="F49" s="93"/>
      <c r="G49" s="93"/>
      <c r="H49" s="28"/>
      <c r="I49" s="28"/>
    </row>
    <row r="50" spans="1:9" ht="44.25" customHeight="1">
      <c r="A50" s="87" t="s">
        <v>39</v>
      </c>
      <c r="B50" s="87"/>
      <c r="C50" s="87"/>
      <c r="D50" s="87"/>
      <c r="E50" s="87"/>
      <c r="F50" s="87"/>
      <c r="G50" s="87"/>
      <c r="H50" s="76"/>
      <c r="I50" s="28"/>
    </row>
    <row r="51" spans="1:9" ht="42" customHeight="1">
      <c r="A51" s="87" t="s">
        <v>40</v>
      </c>
      <c r="B51" s="87"/>
      <c r="C51" s="87"/>
      <c r="D51" s="87"/>
      <c r="E51" s="87"/>
      <c r="F51" s="87"/>
      <c r="G51" s="87"/>
      <c r="H51" s="76"/>
      <c r="I51" s="28"/>
    </row>
    <row r="52" spans="1:9" ht="70.5" customHeight="1">
      <c r="A52" s="88" t="s">
        <v>41</v>
      </c>
      <c r="B52" s="89"/>
      <c r="C52" s="89"/>
      <c r="D52" s="89"/>
      <c r="E52" s="89"/>
      <c r="F52" s="89"/>
      <c r="G52" s="89"/>
      <c r="H52" s="76"/>
      <c r="I52" s="28"/>
    </row>
    <row r="53" spans="1:9" ht="30.75" customHeight="1">
      <c r="A53" s="88" t="s">
        <v>45</v>
      </c>
      <c r="B53" s="89"/>
      <c r="C53" s="89"/>
      <c r="D53" s="89"/>
      <c r="E53" s="89"/>
      <c r="F53" s="89"/>
      <c r="G53" s="89"/>
      <c r="H53" s="78"/>
      <c r="I53" s="28"/>
    </row>
    <row r="54" spans="1:9" ht="75" customHeight="1">
      <c r="A54" s="88" t="s">
        <v>44</v>
      </c>
      <c r="B54" s="89"/>
      <c r="C54" s="89"/>
      <c r="D54" s="89"/>
      <c r="E54" s="89"/>
      <c r="F54" s="89"/>
      <c r="G54" s="89"/>
      <c r="H54" s="77"/>
      <c r="I54" s="28"/>
    </row>
    <row r="55" spans="1:9" ht="48" customHeight="1">
      <c r="A55" s="88" t="s">
        <v>49</v>
      </c>
      <c r="B55" s="89"/>
      <c r="C55" s="89"/>
      <c r="D55" s="89"/>
      <c r="E55" s="89"/>
      <c r="F55" s="89"/>
      <c r="G55" s="89"/>
      <c r="H55" s="28"/>
      <c r="I55" s="28"/>
    </row>
    <row r="56" spans="1:9" ht="43.5" customHeight="1">
      <c r="A56" s="88" t="s">
        <v>50</v>
      </c>
      <c r="B56" s="89"/>
      <c r="C56" s="89"/>
      <c r="D56" s="89"/>
      <c r="E56" s="89"/>
      <c r="F56" s="89"/>
      <c r="G56" s="89"/>
      <c r="H56" s="28"/>
      <c r="I56" s="28"/>
    </row>
    <row r="57" spans="1:9" ht="18" customHeight="1">
      <c r="A57" s="88" t="s">
        <v>51</v>
      </c>
      <c r="B57" s="89"/>
      <c r="C57" s="89"/>
      <c r="D57" s="89"/>
      <c r="E57" s="89"/>
      <c r="F57" s="89"/>
      <c r="G57" s="89"/>
      <c r="H57" s="28"/>
      <c r="I57" s="28"/>
    </row>
    <row r="58" spans="1:9" ht="54.75" customHeight="1">
      <c r="A58" s="88" t="s">
        <v>53</v>
      </c>
      <c r="B58" s="89"/>
      <c r="C58" s="89"/>
      <c r="D58" s="89"/>
      <c r="E58" s="89"/>
      <c r="F58" s="89"/>
      <c r="G58" s="89"/>
      <c r="H58" s="28"/>
      <c r="I58" s="28"/>
    </row>
    <row r="59" spans="1:9" ht="18" customHeight="1">
      <c r="A59" s="39" t="s">
        <v>16</v>
      </c>
      <c r="B59" s="13"/>
      <c r="C59" s="13"/>
      <c r="D59" s="13"/>
      <c r="E59" s="68"/>
      <c r="F59" s="68"/>
      <c r="G59" s="68"/>
      <c r="H59" s="28"/>
      <c r="I59" s="28"/>
    </row>
    <row r="60" spans="1:9" ht="42" customHeight="1">
      <c r="A60" s="90" t="s">
        <v>17</v>
      </c>
      <c r="B60" s="91"/>
      <c r="C60" s="91"/>
      <c r="D60" s="91"/>
      <c r="E60" s="91"/>
      <c r="F60" s="91"/>
      <c r="G60" s="91"/>
      <c r="H60" s="28"/>
      <c r="I60" s="28"/>
    </row>
    <row r="61" spans="1:7" ht="13.5">
      <c r="A61" s="13" t="s">
        <v>18</v>
      </c>
      <c r="B61" s="13"/>
      <c r="C61" s="13"/>
      <c r="D61" s="13"/>
      <c r="E61" s="13"/>
      <c r="F61" s="13"/>
      <c r="G61" s="13"/>
    </row>
    <row r="62" spans="1:7" ht="28.5" customHeight="1">
      <c r="A62" s="92" t="s">
        <v>19</v>
      </c>
      <c r="B62" s="92"/>
      <c r="C62" s="92"/>
      <c r="D62" s="92"/>
      <c r="E62" s="92"/>
      <c r="F62" s="92"/>
      <c r="G62" s="92"/>
    </row>
    <row r="63" spans="1:9" ht="13.5">
      <c r="A63" s="13" t="s">
        <v>20</v>
      </c>
      <c r="B63" s="13"/>
      <c r="C63" s="13"/>
      <c r="D63" s="13"/>
      <c r="E63" s="13"/>
      <c r="F63" s="13"/>
      <c r="G63" s="13"/>
      <c r="H63" s="28"/>
      <c r="I63" s="54"/>
    </row>
    <row r="64" spans="1:7" ht="13.5">
      <c r="A64" s="13" t="s">
        <v>21</v>
      </c>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3.5">
      <c r="A82" s="13"/>
      <c r="B82" s="13"/>
      <c r="C82" s="13"/>
      <c r="D82" s="13"/>
      <c r="E82" s="13"/>
      <c r="F82" s="13"/>
      <c r="G82" s="13"/>
    </row>
    <row r="83" spans="1:7" ht="13.5">
      <c r="A83" s="13"/>
      <c r="B83" s="13"/>
      <c r="C83" s="13"/>
      <c r="D83" s="13"/>
      <c r="E83" s="13"/>
      <c r="F83" s="13"/>
      <c r="G83" s="13"/>
    </row>
    <row r="84" spans="1:7" ht="13.5">
      <c r="A84" s="13"/>
      <c r="B84" s="13"/>
      <c r="C84" s="13"/>
      <c r="D84" s="13"/>
      <c r="E84" s="13"/>
      <c r="F84" s="13"/>
      <c r="G84" s="13"/>
    </row>
    <row r="85" spans="1:7" ht="13.5">
      <c r="A85" s="13"/>
      <c r="B85" s="13"/>
      <c r="C85" s="13"/>
      <c r="D85" s="13"/>
      <c r="E85" s="13"/>
      <c r="F85" s="13"/>
      <c r="G85" s="13"/>
    </row>
    <row r="86" spans="1:7" ht="13.5">
      <c r="A86" s="13"/>
      <c r="B86" s="13"/>
      <c r="C86" s="13"/>
      <c r="D86" s="13"/>
      <c r="E86" s="13"/>
      <c r="F86" s="13"/>
      <c r="G86" s="13"/>
    </row>
    <row r="87" spans="1:7" ht="13.5">
      <c r="A87" s="13"/>
      <c r="B87" s="13"/>
      <c r="C87" s="13"/>
      <c r="D87" s="13"/>
      <c r="E87" s="13"/>
      <c r="F87" s="13"/>
      <c r="G87" s="13"/>
    </row>
    <row r="88" spans="1:7" ht="13.5">
      <c r="A88" s="13"/>
      <c r="B88" s="13"/>
      <c r="C88" s="13"/>
      <c r="D88" s="13"/>
      <c r="E88" s="13"/>
      <c r="F88" s="13"/>
      <c r="G88" s="1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row r="432" spans="1:7" ht="12.75">
      <c r="A432" s="53"/>
      <c r="B432" s="53"/>
      <c r="C432" s="53"/>
      <c r="D432" s="53"/>
      <c r="E432" s="53"/>
      <c r="F432" s="53"/>
      <c r="G432" s="53"/>
    </row>
    <row r="433" spans="1:7" ht="12.75">
      <c r="A433" s="53"/>
      <c r="B433" s="53"/>
      <c r="C433" s="53"/>
      <c r="D433" s="53"/>
      <c r="E433" s="53"/>
      <c r="F433" s="53"/>
      <c r="G433" s="53"/>
    </row>
    <row r="434" spans="1:7" ht="12.75">
      <c r="A434" s="53"/>
      <c r="B434" s="53"/>
      <c r="C434" s="53"/>
      <c r="D434" s="53"/>
      <c r="E434" s="53"/>
      <c r="F434" s="53"/>
      <c r="G434" s="53"/>
    </row>
    <row r="435" spans="1:7" ht="12.75">
      <c r="A435" s="53"/>
      <c r="B435" s="53"/>
      <c r="C435" s="53"/>
      <c r="D435" s="53"/>
      <c r="E435" s="53"/>
      <c r="F435" s="53"/>
      <c r="G435" s="53"/>
    </row>
    <row r="436" spans="1:7" ht="12.75">
      <c r="A436" s="53"/>
      <c r="B436" s="53"/>
      <c r="C436" s="53"/>
      <c r="D436" s="53"/>
      <c r="E436" s="53"/>
      <c r="F436" s="53"/>
      <c r="G436" s="53"/>
    </row>
    <row r="437" spans="1:7" ht="12.75">
      <c r="A437" s="53"/>
      <c r="B437" s="53"/>
      <c r="C437" s="53"/>
      <c r="D437" s="53"/>
      <c r="E437" s="53"/>
      <c r="F437" s="53"/>
      <c r="G437" s="53"/>
    </row>
    <row r="438" spans="1:7" ht="12.75">
      <c r="A438" s="53"/>
      <c r="B438" s="53"/>
      <c r="C438" s="53"/>
      <c r="D438" s="53"/>
      <c r="E438" s="53"/>
      <c r="F438" s="53"/>
      <c r="G438" s="53"/>
    </row>
  </sheetData>
  <mergeCells count="13">
    <mergeCell ref="A55:G55"/>
    <mergeCell ref="A53:G53"/>
    <mergeCell ref="A60:G60"/>
    <mergeCell ref="A62:G62"/>
    <mergeCell ref="A49:G49"/>
    <mergeCell ref="A56:G56"/>
    <mergeCell ref="A57:G57"/>
    <mergeCell ref="A58:G58"/>
    <mergeCell ref="A12:G13"/>
    <mergeCell ref="A50:G50"/>
    <mergeCell ref="A51:G51"/>
    <mergeCell ref="A52:G52"/>
    <mergeCell ref="A54:G54"/>
  </mergeCells>
  <printOptions/>
  <pageMargins left="0.77" right="0.75" top="1" bottom="1" header="0.5" footer="0.5"/>
  <pageSetup fitToHeight="1" fitToWidth="1" horizontalDpi="600" verticalDpi="600" orientation="portrait" scale="51"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6"/>
  <sheetViews>
    <sheetView tabSelected="1" view="pageBreakPreview" zoomScale="86" zoomScaleSheetLayoutView="86" workbookViewId="0" topLeftCell="A1">
      <selection activeCell="E55" sqref="E55"/>
    </sheetView>
  </sheetViews>
  <sheetFormatPr defaultColWidth="9.140625" defaultRowHeight="12.75"/>
  <cols>
    <col min="1" max="1" width="16.7109375" style="0" customWidth="1"/>
    <col min="2" max="2" width="16.421875" style="0" customWidth="1"/>
    <col min="3" max="7" width="15.7109375" style="0" customWidth="1"/>
  </cols>
  <sheetData>
    <row r="1" spans="1:9" ht="17.25" customHeight="1">
      <c r="A1" s="72" t="s">
        <v>0</v>
      </c>
      <c r="B1" s="2"/>
      <c r="C1" s="2"/>
      <c r="D1" s="2"/>
      <c r="E1" s="2"/>
      <c r="F1" s="2"/>
      <c r="G1" s="2"/>
      <c r="H1" s="1"/>
      <c r="I1" s="1"/>
    </row>
    <row r="2" spans="1:8" ht="14" thickBot="1">
      <c r="A2" s="29"/>
      <c r="B2" s="2"/>
      <c r="C2" s="2"/>
      <c r="D2" s="2"/>
      <c r="E2" s="2"/>
      <c r="F2" s="2"/>
      <c r="G2" s="2"/>
      <c r="H2" s="3"/>
    </row>
    <row r="3" spans="1:8" ht="18" customHeight="1" thickTop="1">
      <c r="A3" s="4" t="s">
        <v>1</v>
      </c>
      <c r="B3" s="5"/>
      <c r="C3" s="6"/>
      <c r="D3" s="6"/>
      <c r="E3" s="6"/>
      <c r="F3" s="6"/>
      <c r="G3" s="7"/>
      <c r="H3" s="3"/>
    </row>
    <row r="4" spans="1:8" ht="18" customHeight="1">
      <c r="A4" s="8" t="s">
        <v>22</v>
      </c>
      <c r="B4" s="9"/>
      <c r="C4" s="10"/>
      <c r="D4" s="10"/>
      <c r="E4" s="10"/>
      <c r="F4" s="10"/>
      <c r="G4" s="11"/>
      <c r="H4" s="3"/>
    </row>
    <row r="5" spans="1:7" ht="27.75" customHeight="1">
      <c r="A5" s="94" t="s">
        <v>23</v>
      </c>
      <c r="B5" s="90"/>
      <c r="C5" s="90"/>
      <c r="D5" s="90"/>
      <c r="E5" s="90"/>
      <c r="F5" s="90"/>
      <c r="G5" s="95"/>
    </row>
    <row r="6" spans="1:7" ht="18" customHeight="1">
      <c r="A6" s="12" t="s">
        <v>24</v>
      </c>
      <c r="B6" s="13"/>
      <c r="C6" s="13"/>
      <c r="D6" s="13"/>
      <c r="E6" s="13"/>
      <c r="F6" s="13"/>
      <c r="G6" s="14"/>
    </row>
    <row r="7" spans="1:7" ht="18" customHeight="1">
      <c r="A7" s="12" t="s">
        <v>25</v>
      </c>
      <c r="B7" s="13"/>
      <c r="C7" s="13"/>
      <c r="D7" s="13"/>
      <c r="E7" s="13"/>
      <c r="F7" s="13"/>
      <c r="G7" s="14"/>
    </row>
    <row r="8" spans="1:7" ht="18" customHeight="1">
      <c r="A8" s="12" t="s">
        <v>26</v>
      </c>
      <c r="B8" s="13"/>
      <c r="C8" s="13"/>
      <c r="D8" s="13"/>
      <c r="E8" s="13"/>
      <c r="F8" s="13"/>
      <c r="G8" s="14"/>
    </row>
    <row r="9" spans="1:7" ht="18" customHeight="1" thickBot="1">
      <c r="A9" s="15" t="s">
        <v>27</v>
      </c>
      <c r="B9" s="16"/>
      <c r="C9" s="16"/>
      <c r="D9" s="16"/>
      <c r="E9" s="16"/>
      <c r="F9" s="16"/>
      <c r="G9" s="17"/>
    </row>
    <row r="10" spans="1:7" ht="18" customHeight="1" thickTop="1">
      <c r="A10" s="18"/>
      <c r="C10" s="18"/>
      <c r="D10" s="13"/>
      <c r="E10" s="13"/>
      <c r="F10" s="13"/>
      <c r="G10" s="13"/>
    </row>
    <row r="11" spans="1:7" ht="18" customHeight="1" thickBot="1">
      <c r="A11" s="39" t="s">
        <v>2</v>
      </c>
      <c r="C11" s="18"/>
      <c r="D11" s="18"/>
      <c r="E11" s="18"/>
      <c r="F11" s="18"/>
      <c r="G11" s="18"/>
    </row>
    <row r="12" spans="1:9" ht="18" customHeight="1">
      <c r="A12" s="81" t="s">
        <v>28</v>
      </c>
      <c r="B12" s="82"/>
      <c r="C12" s="82"/>
      <c r="D12" s="82"/>
      <c r="E12" s="82"/>
      <c r="F12" s="82"/>
      <c r="G12" s="83"/>
      <c r="I12" s="53"/>
    </row>
    <row r="13" spans="1:7" ht="35.25" customHeight="1" thickBot="1">
      <c r="A13" s="84"/>
      <c r="B13" s="85"/>
      <c r="C13" s="85"/>
      <c r="D13" s="85"/>
      <c r="E13" s="85"/>
      <c r="F13" s="85"/>
      <c r="G13" s="86"/>
    </row>
    <row r="14" spans="1:7" ht="18" customHeight="1">
      <c r="A14" s="69"/>
      <c r="B14" s="69"/>
      <c r="C14" s="69"/>
      <c r="D14" s="69"/>
      <c r="E14" s="69"/>
      <c r="F14" s="69"/>
      <c r="G14" s="69"/>
    </row>
    <row r="15" spans="1:7" ht="18" customHeight="1" thickBot="1">
      <c r="A15" s="40" t="s">
        <v>3</v>
      </c>
      <c r="B15" s="13"/>
      <c r="C15" s="18"/>
      <c r="D15" s="18"/>
      <c r="E15" s="18"/>
      <c r="F15" s="18"/>
      <c r="G15" s="18"/>
    </row>
    <row r="16" spans="1:9" ht="15.5">
      <c r="A16" s="30" t="s">
        <v>4</v>
      </c>
      <c r="B16" s="31"/>
      <c r="C16" s="49" t="s">
        <v>5</v>
      </c>
      <c r="D16" s="49" t="s">
        <v>6</v>
      </c>
      <c r="E16" s="49" t="s">
        <v>7</v>
      </c>
      <c r="F16" s="50" t="s">
        <v>8</v>
      </c>
      <c r="G16" s="55" t="s">
        <v>46</v>
      </c>
      <c r="I16" s="52"/>
    </row>
    <row r="17" spans="1:7" ht="18" customHeight="1">
      <c r="A17" s="33" t="s">
        <v>33</v>
      </c>
      <c r="B17" s="19"/>
      <c r="C17" s="73">
        <v>1431</v>
      </c>
      <c r="D17" s="74">
        <v>1431</v>
      </c>
      <c r="E17" s="20">
        <v>5781207</v>
      </c>
      <c r="F17" s="20">
        <v>5792669</v>
      </c>
      <c r="G17" s="64">
        <v>6047752</v>
      </c>
    </row>
    <row r="18" spans="1:7" ht="18" customHeight="1">
      <c r="A18" s="33" t="s">
        <v>37</v>
      </c>
      <c r="B18" s="19"/>
      <c r="C18" s="73">
        <v>1431</v>
      </c>
      <c r="D18" s="74">
        <v>1431</v>
      </c>
      <c r="E18" s="20">
        <v>759800</v>
      </c>
      <c r="F18" s="20">
        <v>761216</v>
      </c>
      <c r="G18" s="64">
        <v>776940</v>
      </c>
    </row>
    <row r="19" spans="1:7" ht="18" customHeight="1">
      <c r="A19" s="33" t="s">
        <v>55</v>
      </c>
      <c r="B19" s="19"/>
      <c r="C19" s="73">
        <v>1431</v>
      </c>
      <c r="D19" s="74">
        <v>1431</v>
      </c>
      <c r="E19" s="79">
        <f>1848000-12000</f>
        <v>1836000</v>
      </c>
      <c r="F19" s="79">
        <f>2120900-12000</f>
        <v>2108900</v>
      </c>
      <c r="G19" s="80">
        <f>2207945-12000</f>
        <v>2195945</v>
      </c>
    </row>
    <row r="20" spans="1:7" ht="18" customHeight="1">
      <c r="A20" s="33" t="s">
        <v>43</v>
      </c>
      <c r="B20" s="19"/>
      <c r="C20" s="73">
        <v>1431</v>
      </c>
      <c r="D20" s="73">
        <v>10</v>
      </c>
      <c r="E20" s="20">
        <f>5165712</f>
        <v>5165712</v>
      </c>
      <c r="F20" s="20">
        <f>5165712</f>
        <v>5165712</v>
      </c>
      <c r="G20" s="64">
        <f>5165712</f>
        <v>5165712</v>
      </c>
    </row>
    <row r="21" spans="1:7" ht="18" customHeight="1">
      <c r="A21" s="33" t="s">
        <v>47</v>
      </c>
      <c r="B21" s="19"/>
      <c r="C21" s="73">
        <v>1431</v>
      </c>
      <c r="D21" s="74">
        <v>1431</v>
      </c>
      <c r="E21" s="20">
        <v>511226</v>
      </c>
      <c r="F21" s="20">
        <v>511226</v>
      </c>
      <c r="G21" s="64">
        <v>511226</v>
      </c>
    </row>
    <row r="22" spans="1:7" ht="18" customHeight="1">
      <c r="A22" s="33" t="s">
        <v>48</v>
      </c>
      <c r="B22" s="19"/>
      <c r="C22" s="73">
        <v>1431</v>
      </c>
      <c r="D22" s="74">
        <v>1432</v>
      </c>
      <c r="E22" s="21">
        <v>380000</v>
      </c>
      <c r="F22" s="21">
        <v>380000</v>
      </c>
      <c r="G22" s="65">
        <v>380000</v>
      </c>
    </row>
    <row r="23" spans="1:7" ht="18" customHeight="1" thickBot="1">
      <c r="A23" s="34"/>
      <c r="B23" s="35" t="s">
        <v>9</v>
      </c>
      <c r="C23" s="59"/>
      <c r="D23" s="59"/>
      <c r="E23" s="48">
        <f>SUM(E17:E22)</f>
        <v>14433945</v>
      </c>
      <c r="F23" s="48">
        <f>SUM(F17:F22)</f>
        <v>14719723</v>
      </c>
      <c r="G23" s="63">
        <f>SUM(G17:G22)</f>
        <v>15077575</v>
      </c>
    </row>
    <row r="24" spans="1:7" ht="18" customHeight="1">
      <c r="A24" s="18"/>
      <c r="B24" s="18"/>
      <c r="C24" s="60"/>
      <c r="D24" s="60"/>
      <c r="E24" s="22"/>
      <c r="F24" s="22"/>
      <c r="G24" s="22"/>
    </row>
    <row r="25" spans="1:7" ht="18" customHeight="1" thickBot="1">
      <c r="A25" s="39" t="s">
        <v>10</v>
      </c>
      <c r="B25" s="13"/>
      <c r="C25" s="61"/>
      <c r="D25" s="60"/>
      <c r="E25" s="18"/>
      <c r="F25" s="18"/>
      <c r="G25" s="18"/>
    </row>
    <row r="26" spans="1:7" ht="16.5" customHeight="1">
      <c r="A26" s="30" t="s">
        <v>4</v>
      </c>
      <c r="B26" s="31"/>
      <c r="C26" s="49" t="s">
        <v>5</v>
      </c>
      <c r="D26" s="32" t="s">
        <v>11</v>
      </c>
      <c r="E26" s="49" t="str">
        <f>E16</f>
        <v>2017-2018</v>
      </c>
      <c r="F26" s="49" t="str">
        <f>F16</f>
        <v>2019-2020</v>
      </c>
      <c r="G26" s="55" t="s">
        <v>46</v>
      </c>
    </row>
    <row r="27" spans="1:7" ht="18" customHeight="1">
      <c r="A27" s="33" t="s">
        <v>52</v>
      </c>
      <c r="B27" s="23"/>
      <c r="C27" s="56">
        <v>1431</v>
      </c>
      <c r="D27" s="56" t="s">
        <v>29</v>
      </c>
      <c r="E27" s="51">
        <v>14504494</v>
      </c>
      <c r="F27" s="51">
        <v>15110185</v>
      </c>
      <c r="G27" s="66">
        <v>15994518</v>
      </c>
    </row>
    <row r="28" spans="1:7" ht="18" customHeight="1">
      <c r="A28" s="33"/>
      <c r="B28" s="23"/>
      <c r="C28" s="58"/>
      <c r="D28" s="56"/>
      <c r="E28" s="20"/>
      <c r="F28" s="20"/>
      <c r="G28" s="64"/>
    </row>
    <row r="29" spans="1:7" ht="18" customHeight="1">
      <c r="A29" s="33"/>
      <c r="B29" s="23"/>
      <c r="C29" s="58"/>
      <c r="D29" s="57"/>
      <c r="E29" s="21"/>
      <c r="F29" s="20"/>
      <c r="G29" s="64"/>
    </row>
    <row r="30" spans="1:7" ht="18" customHeight="1">
      <c r="A30" s="33"/>
      <c r="B30" s="23"/>
      <c r="C30" s="56"/>
      <c r="D30" s="56"/>
      <c r="E30" s="20"/>
      <c r="F30" s="20"/>
      <c r="G30" s="64"/>
    </row>
    <row r="31" spans="1:8" ht="18" customHeight="1" thickBot="1">
      <c r="A31" s="34"/>
      <c r="B31" s="35" t="s">
        <v>12</v>
      </c>
      <c r="C31" s="59"/>
      <c r="D31" s="59"/>
      <c r="E31" s="48">
        <f>SUM(E27:E30)</f>
        <v>14504494</v>
      </c>
      <c r="F31" s="48">
        <f>SUM(F27:F30)</f>
        <v>15110185</v>
      </c>
      <c r="G31" s="63">
        <f>SUM(G27:G30)</f>
        <v>15994518</v>
      </c>
      <c r="H31" s="47"/>
    </row>
    <row r="32" spans="1:7" ht="18" customHeight="1">
      <c r="A32" s="18"/>
      <c r="B32" s="18"/>
      <c r="C32" s="18"/>
      <c r="D32" s="18"/>
      <c r="E32" s="22"/>
      <c r="F32" s="22"/>
      <c r="G32" s="22"/>
    </row>
    <row r="33" spans="1:7" ht="18" customHeight="1" thickBot="1">
      <c r="A33" s="39" t="s">
        <v>13</v>
      </c>
      <c r="B33" s="13"/>
      <c r="C33" s="13"/>
      <c r="D33" s="13"/>
      <c r="E33" s="18"/>
      <c r="F33" s="18"/>
      <c r="G33" s="18"/>
    </row>
    <row r="34" spans="1:9" ht="36" customHeight="1">
      <c r="A34" s="30"/>
      <c r="B34" s="31"/>
      <c r="C34" s="36"/>
      <c r="D34" s="37"/>
      <c r="E34" s="49" t="str">
        <f>E16</f>
        <v>2017-2018</v>
      </c>
      <c r="F34" s="32" t="str">
        <f>F16</f>
        <v>2019-2020</v>
      </c>
      <c r="G34" s="55" t="s">
        <v>46</v>
      </c>
      <c r="H34" s="26"/>
      <c r="I34" s="26"/>
    </row>
    <row r="35" spans="1:9" ht="18" customHeight="1">
      <c r="A35" s="75" t="s">
        <v>30</v>
      </c>
      <c r="B35" s="19"/>
      <c r="C35" s="24"/>
      <c r="D35" s="25"/>
      <c r="E35" s="20">
        <v>8926913</v>
      </c>
      <c r="F35" s="20">
        <v>9377773</v>
      </c>
      <c r="G35" s="64">
        <v>9914533</v>
      </c>
      <c r="H35" s="26"/>
      <c r="I35" s="26"/>
    </row>
    <row r="36" spans="1:9" ht="18" customHeight="1">
      <c r="A36" s="75" t="s">
        <v>31</v>
      </c>
      <c r="B36" s="19"/>
      <c r="C36" s="19"/>
      <c r="D36" s="23"/>
      <c r="E36" s="20">
        <v>60000</v>
      </c>
      <c r="F36" s="20">
        <v>60000</v>
      </c>
      <c r="G36" s="64">
        <v>60000</v>
      </c>
      <c r="H36" s="27"/>
      <c r="I36" s="27"/>
    </row>
    <row r="37" spans="1:9" ht="18" customHeight="1">
      <c r="A37" s="75" t="s">
        <v>56</v>
      </c>
      <c r="B37" s="19"/>
      <c r="C37" s="19"/>
      <c r="D37" s="23"/>
      <c r="E37" s="20">
        <v>2228064</v>
      </c>
      <c r="F37" s="20">
        <v>2212064</v>
      </c>
      <c r="G37" s="64">
        <v>2212064</v>
      </c>
      <c r="H37" s="27"/>
      <c r="I37" s="27"/>
    </row>
    <row r="38" spans="1:7" ht="18" customHeight="1">
      <c r="A38" s="75" t="s">
        <v>57</v>
      </c>
      <c r="B38" s="19"/>
      <c r="C38" s="19"/>
      <c r="D38" s="23"/>
      <c r="E38" s="46">
        <v>3289517</v>
      </c>
      <c r="F38" s="20">
        <v>3460348</v>
      </c>
      <c r="G38" s="64">
        <v>3807921</v>
      </c>
    </row>
    <row r="39" spans="1:7" ht="18" customHeight="1">
      <c r="A39" s="41"/>
      <c r="B39" s="42"/>
      <c r="C39" s="42"/>
      <c r="D39" s="43"/>
      <c r="E39" s="44"/>
      <c r="F39" s="44"/>
      <c r="G39" s="45"/>
    </row>
    <row r="40" spans="1:9" ht="18" customHeight="1" thickBot="1">
      <c r="A40" s="34" t="s">
        <v>12</v>
      </c>
      <c r="B40" s="35"/>
      <c r="C40" s="35"/>
      <c r="D40" s="38"/>
      <c r="E40" s="48">
        <f>SUM(E35:E39)</f>
        <v>14504494</v>
      </c>
      <c r="F40" s="48">
        <f>SUM(F35:F39)</f>
        <v>15110185</v>
      </c>
      <c r="G40" s="63">
        <f>SUM(G35:G39)</f>
        <v>15994518</v>
      </c>
      <c r="H40" s="28"/>
      <c r="I40" s="28"/>
    </row>
    <row r="41" spans="1:9" ht="18" customHeight="1">
      <c r="A41" s="39"/>
      <c r="B41" s="13"/>
      <c r="C41" s="13"/>
      <c r="D41" s="13"/>
      <c r="E41" s="68"/>
      <c r="F41" s="68"/>
      <c r="G41" s="68"/>
      <c r="H41" s="28"/>
      <c r="I41" s="28"/>
    </row>
    <row r="42" spans="1:9" ht="18" customHeight="1">
      <c r="A42" s="13" t="s">
        <v>15</v>
      </c>
      <c r="B42" s="13"/>
      <c r="C42" s="13"/>
      <c r="D42" s="13"/>
      <c r="E42" s="68"/>
      <c r="F42" s="68"/>
      <c r="G42" s="68"/>
      <c r="H42" s="28"/>
      <c r="I42" s="28"/>
    </row>
    <row r="43" spans="1:9" ht="18" customHeight="1">
      <c r="A43" s="13"/>
      <c r="B43" s="13"/>
      <c r="C43" s="13"/>
      <c r="D43" s="13"/>
      <c r="E43" s="68"/>
      <c r="F43" s="68"/>
      <c r="G43" s="68"/>
      <c r="H43" s="28"/>
      <c r="I43" s="28"/>
    </row>
    <row r="44" spans="1:9" ht="50.25" customHeight="1">
      <c r="A44" s="93" t="s">
        <v>38</v>
      </c>
      <c r="B44" s="93"/>
      <c r="C44" s="93"/>
      <c r="D44" s="93"/>
      <c r="E44" s="93"/>
      <c r="F44" s="93"/>
      <c r="G44" s="93"/>
      <c r="H44" s="28"/>
      <c r="I44" s="28"/>
    </row>
    <row r="45" spans="1:9" ht="41.25" customHeight="1">
      <c r="A45" s="87" t="s">
        <v>62</v>
      </c>
      <c r="B45" s="87"/>
      <c r="C45" s="87"/>
      <c r="D45" s="87"/>
      <c r="E45" s="87"/>
      <c r="F45" s="87"/>
      <c r="G45" s="87"/>
      <c r="H45" s="28"/>
      <c r="I45" s="28"/>
    </row>
    <row r="46" spans="1:9" ht="44.25" customHeight="1">
      <c r="A46" s="87" t="s">
        <v>40</v>
      </c>
      <c r="B46" s="87"/>
      <c r="C46" s="87"/>
      <c r="D46" s="87"/>
      <c r="E46" s="87"/>
      <c r="F46" s="87"/>
      <c r="G46" s="87"/>
      <c r="H46" s="76"/>
      <c r="I46" s="28"/>
    </row>
    <row r="47" spans="1:9" ht="39.75" customHeight="1">
      <c r="A47" s="88" t="s">
        <v>61</v>
      </c>
      <c r="B47" s="89"/>
      <c r="C47" s="89"/>
      <c r="D47" s="89"/>
      <c r="E47" s="89"/>
      <c r="F47" s="89"/>
      <c r="G47" s="89"/>
      <c r="H47" s="76"/>
      <c r="I47" s="28"/>
    </row>
    <row r="48" spans="1:9" ht="30.75" customHeight="1">
      <c r="A48" s="88" t="s">
        <v>60</v>
      </c>
      <c r="B48" s="89"/>
      <c r="C48" s="89"/>
      <c r="D48" s="89"/>
      <c r="E48" s="89"/>
      <c r="F48" s="89"/>
      <c r="G48" s="89"/>
      <c r="H48" s="76"/>
      <c r="I48" s="28"/>
    </row>
    <row r="49" spans="1:9" ht="75" customHeight="1">
      <c r="A49" s="88" t="s">
        <v>63</v>
      </c>
      <c r="B49" s="89"/>
      <c r="C49" s="89"/>
      <c r="D49" s="89"/>
      <c r="E49" s="89"/>
      <c r="F49" s="89"/>
      <c r="G49" s="89"/>
      <c r="H49" s="77"/>
      <c r="I49" s="28"/>
    </row>
    <row r="50" spans="1:9" ht="42" customHeight="1">
      <c r="A50" s="88" t="s">
        <v>59</v>
      </c>
      <c r="B50" s="89"/>
      <c r="C50" s="89"/>
      <c r="D50" s="89"/>
      <c r="E50" s="89"/>
      <c r="F50" s="89"/>
      <c r="G50" s="89"/>
      <c r="H50" s="76"/>
      <c r="I50" s="28"/>
    </row>
    <row r="51" spans="1:9" ht="45.75" customHeight="1">
      <c r="A51" s="88" t="s">
        <v>50</v>
      </c>
      <c r="B51" s="89"/>
      <c r="C51" s="89"/>
      <c r="D51" s="89"/>
      <c r="E51" s="89"/>
      <c r="F51" s="89"/>
      <c r="G51" s="89"/>
      <c r="H51" s="76"/>
      <c r="I51" s="28"/>
    </row>
    <row r="52" spans="1:9" ht="35.25" customHeight="1">
      <c r="A52" s="88" t="s">
        <v>64</v>
      </c>
      <c r="B52" s="89"/>
      <c r="C52" s="89"/>
      <c r="D52" s="89"/>
      <c r="E52" s="89"/>
      <c r="F52" s="89"/>
      <c r="G52" s="89"/>
      <c r="I52" s="28"/>
    </row>
    <row r="53" spans="1:9" ht="50.25" customHeight="1">
      <c r="A53" s="88" t="s">
        <v>58</v>
      </c>
      <c r="B53" s="89"/>
      <c r="C53" s="89"/>
      <c r="D53" s="89"/>
      <c r="E53" s="89"/>
      <c r="F53" s="89"/>
      <c r="G53" s="89"/>
      <c r="H53" s="78"/>
      <c r="I53" s="28"/>
    </row>
    <row r="54" spans="1:9" ht="18" customHeight="1">
      <c r="A54" s="13"/>
      <c r="B54" s="13"/>
      <c r="C54" s="13"/>
      <c r="D54" s="13"/>
      <c r="E54" s="68"/>
      <c r="F54" s="68"/>
      <c r="G54" s="68"/>
      <c r="H54" s="28"/>
      <c r="I54" s="28"/>
    </row>
    <row r="55" spans="1:9" ht="18" customHeight="1">
      <c r="A55" s="13"/>
      <c r="B55" s="13"/>
      <c r="C55" s="13"/>
      <c r="D55" s="13"/>
      <c r="E55" s="68"/>
      <c r="F55" s="68"/>
      <c r="G55" s="68"/>
      <c r="H55" s="28"/>
      <c r="I55" s="28"/>
    </row>
    <row r="56" spans="1:9" ht="18" customHeight="1">
      <c r="A56" s="70"/>
      <c r="B56" s="70"/>
      <c r="C56" s="70"/>
      <c r="D56" s="70"/>
      <c r="E56" s="71"/>
      <c r="F56" s="71"/>
      <c r="G56" s="71"/>
      <c r="H56" s="28"/>
      <c r="I56" s="28"/>
    </row>
    <row r="57" spans="1:9" ht="18" customHeight="1">
      <c r="A57" s="39" t="s">
        <v>16</v>
      </c>
      <c r="B57" s="13"/>
      <c r="C57" s="13"/>
      <c r="D57" s="13"/>
      <c r="E57" s="68"/>
      <c r="F57" s="68"/>
      <c r="G57" s="68"/>
      <c r="H57" s="28"/>
      <c r="I57" s="28"/>
    </row>
    <row r="58" spans="1:9" ht="42" customHeight="1">
      <c r="A58" s="90" t="s">
        <v>17</v>
      </c>
      <c r="B58" s="91"/>
      <c r="C58" s="91"/>
      <c r="D58" s="91"/>
      <c r="E58" s="91"/>
      <c r="F58" s="91"/>
      <c r="G58" s="91"/>
      <c r="H58" s="28"/>
      <c r="I58" s="28"/>
    </row>
    <row r="59" spans="1:7" ht="13.5">
      <c r="A59" s="13" t="s">
        <v>18</v>
      </c>
      <c r="B59" s="13"/>
      <c r="C59" s="13"/>
      <c r="D59" s="13"/>
      <c r="E59" s="13"/>
      <c r="F59" s="13"/>
      <c r="G59" s="13"/>
    </row>
    <row r="60" spans="1:7" ht="28.5" customHeight="1">
      <c r="A60" s="92" t="s">
        <v>19</v>
      </c>
      <c r="B60" s="92"/>
      <c r="C60" s="92"/>
      <c r="D60" s="92"/>
      <c r="E60" s="92"/>
      <c r="F60" s="92"/>
      <c r="G60" s="92"/>
    </row>
    <row r="61" spans="1:9" ht="13.5">
      <c r="A61" s="13" t="s">
        <v>20</v>
      </c>
      <c r="B61" s="13"/>
      <c r="C61" s="13"/>
      <c r="D61" s="13"/>
      <c r="E61" s="13"/>
      <c r="F61" s="13"/>
      <c r="G61" s="13"/>
      <c r="H61" s="28"/>
      <c r="I61" s="54"/>
    </row>
    <row r="62" spans="1:7" ht="13.5">
      <c r="A62" s="13" t="s">
        <v>21</v>
      </c>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3.5">
      <c r="A82" s="13"/>
      <c r="B82" s="13"/>
      <c r="C82" s="13"/>
      <c r="D82" s="13"/>
      <c r="E82" s="13"/>
      <c r="F82" s="13"/>
      <c r="G82" s="13"/>
    </row>
    <row r="83" spans="1:7" ht="13.5">
      <c r="A83" s="13"/>
      <c r="B83" s="13"/>
      <c r="C83" s="13"/>
      <c r="D83" s="13"/>
      <c r="E83" s="13"/>
      <c r="F83" s="13"/>
      <c r="G83" s="13"/>
    </row>
    <row r="84" spans="1:7" ht="13.5">
      <c r="A84" s="13"/>
      <c r="B84" s="13"/>
      <c r="C84" s="13"/>
      <c r="D84" s="13"/>
      <c r="E84" s="13"/>
      <c r="F84" s="13"/>
      <c r="G84" s="13"/>
    </row>
    <row r="85" spans="1:7" ht="13.5">
      <c r="A85" s="13"/>
      <c r="B85" s="13"/>
      <c r="C85" s="13"/>
      <c r="D85" s="13"/>
      <c r="E85" s="13"/>
      <c r="F85" s="13"/>
      <c r="G85" s="13"/>
    </row>
    <row r="86" spans="1:7" ht="13.5">
      <c r="A86" s="13"/>
      <c r="B86" s="13"/>
      <c r="C86" s="13"/>
      <c r="D86" s="13"/>
      <c r="E86" s="13"/>
      <c r="F86" s="13"/>
      <c r="G86" s="1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row r="432" spans="1:7" ht="12.75">
      <c r="A432" s="53"/>
      <c r="B432" s="53"/>
      <c r="C432" s="53"/>
      <c r="D432" s="53"/>
      <c r="E432" s="53"/>
      <c r="F432" s="53"/>
      <c r="G432" s="53"/>
    </row>
    <row r="433" spans="1:7" ht="12.75">
      <c r="A433" s="53"/>
      <c r="B433" s="53"/>
      <c r="C433" s="53"/>
      <c r="D433" s="53"/>
      <c r="E433" s="53"/>
      <c r="F433" s="53"/>
      <c r="G433" s="53"/>
    </row>
    <row r="434" spans="1:7" ht="12.75">
      <c r="A434" s="53"/>
      <c r="B434" s="53"/>
      <c r="C434" s="53"/>
      <c r="D434" s="53"/>
      <c r="E434" s="53"/>
      <c r="F434" s="53"/>
      <c r="G434" s="53"/>
    </row>
    <row r="435" spans="1:7" ht="12.75">
      <c r="A435" s="53"/>
      <c r="B435" s="53"/>
      <c r="C435" s="53"/>
      <c r="D435" s="53"/>
      <c r="E435" s="53"/>
      <c r="F435" s="53"/>
      <c r="G435" s="53"/>
    </row>
    <row r="436" spans="1:7" ht="12.75">
      <c r="A436" s="53"/>
      <c r="B436" s="53"/>
      <c r="C436" s="53"/>
      <c r="D436" s="53"/>
      <c r="E436" s="53"/>
      <c r="F436" s="53"/>
      <c r="G436" s="53"/>
    </row>
  </sheetData>
  <mergeCells count="14">
    <mergeCell ref="A5:G5"/>
    <mergeCell ref="A53:G53"/>
    <mergeCell ref="A12:G13"/>
    <mergeCell ref="A58:G58"/>
    <mergeCell ref="A60:G60"/>
    <mergeCell ref="A46:G46"/>
    <mergeCell ref="A47:G47"/>
    <mergeCell ref="A44:G44"/>
    <mergeCell ref="A45:G45"/>
    <mergeCell ref="A48:G48"/>
    <mergeCell ref="A49:G49"/>
    <mergeCell ref="A50:G50"/>
    <mergeCell ref="A51:G51"/>
    <mergeCell ref="A52:G52"/>
  </mergeCells>
  <printOptions/>
  <pageMargins left="0.77" right="0.75" top="1" bottom="1" header="0.5" footer="0.5"/>
  <pageSetup horizontalDpi="600" verticalDpi="600" orientation="portrait" scale="8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7BCB61E4A4E32649B1237591E6F177C2" ma:contentTypeVersion="10" ma:contentTypeDescription="" ma:contentTypeScope="" ma:versionID="48a7790f0f2f77bfe50483962329ac18">
  <xsd:schema xmlns:xsd="http://www.w3.org/2001/XMLSchema" xmlns:xs="http://www.w3.org/2001/XMLSchema" xmlns:p="http://schemas.microsoft.com/office/2006/metadata/properties" xmlns:ns2="308dc21f-8940-46b7-9ee9-f86b439897b1" xmlns:ns3="cc811197-5a73-4d86-a206-c117da05ddaa" targetNamespace="http://schemas.microsoft.com/office/2006/metadata/properties" ma:root="true" ma:fieldsID="49d6a9d76b1d75e79f40e45d3653b6ad" ns2:_="" ns3:_="">
    <xsd:import namespace="308dc21f-8940-46b7-9ee9-f86b439897b1"/>
    <xsd:import namespace="cc811197-5a73-4d86-a206-c117da05ddaa"/>
    <xsd:element name="properties">
      <xsd:complexType>
        <xsd:sequence>
          <xsd:element name="documentManagement">
            <xsd:complexType>
              <xsd:all>
                <xsd:element ref="ns2:Proposed_x002f_Passed_x0020__x0023__x003a_"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6AEC26-4E57-49F8-8A60-AAA9E9D14C7A}">
  <ds:schemaRefs>
    <ds:schemaRef ds:uri="http://schemas.microsoft.com/office/2006/metadata/longProperties"/>
  </ds:schemaRefs>
</ds:datastoreItem>
</file>

<file path=customXml/itemProps2.xml><?xml version="1.0" encoding="utf-8"?>
<ds:datastoreItem xmlns:ds="http://schemas.openxmlformats.org/officeDocument/2006/customXml" ds:itemID="{73327448-A0A2-49C8-8EAB-29C29127990E}">
  <ds:schemaRefs>
    <ds:schemaRef ds:uri="http://purl.org/dc/elements/1.1/"/>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308dc21f-8940-46b7-9ee9-f86b439897b1"/>
    <ds:schemaRef ds:uri="http://www.w3.org/XML/1998/namespace"/>
    <ds:schemaRef ds:uri="http://purl.org/dc/dcmitype/"/>
    <ds:schemaRef ds:uri="cc811197-5a73-4d86-a206-c117da05ddaa"/>
    <ds:schemaRef ds:uri="http://schemas.microsoft.com/office/2006/metadata/properties"/>
  </ds:schemaRefs>
</ds:datastoreItem>
</file>

<file path=customXml/itemProps3.xml><?xml version="1.0" encoding="utf-8"?>
<ds:datastoreItem xmlns:ds="http://schemas.openxmlformats.org/officeDocument/2006/customXml" ds:itemID="{BD8E22CE-482C-4E0B-8658-FB73B2C47641}">
  <ds:schemaRefs>
    <ds:schemaRef ds:uri="http://schemas.microsoft.com/sharepoint/v3/contenttype/forms"/>
  </ds:schemaRefs>
</ds:datastoreItem>
</file>

<file path=customXml/itemProps4.xml><?xml version="1.0" encoding="utf-8"?>
<ds:datastoreItem xmlns:ds="http://schemas.openxmlformats.org/officeDocument/2006/customXml" ds:itemID="{6F5635AE-5824-4E13-93DD-55DA9B2375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Harrison, Shelley</cp:lastModifiedBy>
  <cp:lastPrinted>2017-03-24T20:46:12Z</cp:lastPrinted>
  <dcterms:created xsi:type="dcterms:W3CDTF">1999-06-02T23:29:55Z</dcterms:created>
  <dcterms:modified xsi:type="dcterms:W3CDTF">2017-04-06T14:45:55Z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0x010100D03C1FEDB24A304B88B22491CFC09769007BCB61E4A4E32649B1237591E6F177C2</vt:lpwstr>
  </property>
</Properties>
</file>