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285" windowWidth="19440" windowHeight="9435" activeTab="0"/>
  </bookViews>
  <sheets>
    <sheet name="3a.  Simple Form Fiscal Note" sheetId="1" r:id="rId1"/>
    <sheet name="1.  Instructions" sheetId="2" r:id="rId2"/>
    <sheet name="2a.  Simple Form Data Entry" sheetId="3" r:id="rId3"/>
    <sheet name="2b.  Complex Form Data Entry" sheetId="4" r:id="rId4"/>
    <sheet name="3b.  Complex Form Fiscal Note" sheetId="5" r:id="rId5"/>
  </sheets>
  <definedNames>
    <definedName name="_xlnm.Print_Area" localSheetId="0">'3a.  Simple Form Fiscal Note'!$A$1:$S$121</definedName>
    <definedName name="_xlnm.Print_Area" localSheetId="4">'3b.  Complex Form Fiscal Note'!$A$1:$S$133</definedName>
  </definedNames>
  <calcPr fullCalcOnLoad="1"/>
</workbook>
</file>

<file path=xl/sharedStrings.xml><?xml version="1.0" encoding="utf-8"?>
<sst xmlns="http://schemas.openxmlformats.org/spreadsheetml/2006/main" count="689" uniqueCount="178">
  <si>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</si>
  <si>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</si>
  <si>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</si>
  <si>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</si>
  <si>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</si>
  <si>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</si>
  <si>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</si>
  <si>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</si>
  <si>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</si>
  <si>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</si>
  <si>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</si>
  <si>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</si>
  <si>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</si>
  <si>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</si>
  <si>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</si>
  <si>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</si>
  <si>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</si>
  <si>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</si>
  <si>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</si>
  <si>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</si>
  <si>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</si>
  <si>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</si>
  <si>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</si>
  <si>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</si>
  <si>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</si>
  <si>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</si>
  <si>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</si>
  <si>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</si>
  <si>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</si>
  <si>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</si>
  <si>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</si>
  <si>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</si>
  <si>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</si>
  <si>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</si>
  <si>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</si>
  <si>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</si>
  <si>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</si>
  <si>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</si>
  <si>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</si>
  <si>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</si>
  <si>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</si>
  <si>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</si>
  <si>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</si>
  <si>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</si>
  <si>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</si>
  <si>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</si>
  <si>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</si>
  <si>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</si>
  <si>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</si>
  <si>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indexed="8"/>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</si>
  <si>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</si>
  <si>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</si>
  <si>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</si>
  <si>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</si>
  <si>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</si>
  <si>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</si>
  <si>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</si>
  <si>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</si>
  <si>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</si>
  <si>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</si>
  <si>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</si>
  <si>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</si>
  <si>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</si>
  <si>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</si>
  <si>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</si>
  <si>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</si>
  <si>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</si>
  <si>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</si>
  <si>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</si>
  <si>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</si>
  <si>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</si>
  <si>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</si>
  <si>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</si>
  <si>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</si>
  <si>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</si>
  <si>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</si>
  <si>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</si>
  <si>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</si>
  <si>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</si>
  <si>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0"/>
      </rPr>
      <t>fund balance</t>
    </r>
    <r>
      <rPr>
        <sz val="11"/>
        <rFont val="Univers"/>
        <family val="0"/>
      </rPr>
      <t>?</t>
    </r>
  </si>
  <si>
    <r>
      <t xml:space="preserve">Is the activity partially or entirely covered by </t>
    </r>
    <r>
      <rPr>
        <b/>
        <u val="single"/>
        <sz val="11"/>
        <rFont val="Univers"/>
        <family val="0"/>
      </rPr>
      <t>reallocation of grants</t>
    </r>
    <r>
      <rPr>
        <sz val="11"/>
        <rFont val="Univers"/>
        <family val="0"/>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</si>
  <si>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</si>
  <si>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</si>
  <si>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indexed="62"/>
        <rFont val="Arial"/>
        <family val="2"/>
      </rPr>
      <t>ARE NOT</t>
    </r>
    <r>
      <rPr>
        <i/>
        <sz val="11"/>
        <color indexed="62"/>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</si>
  <si>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</si>
  <si>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</si>
  <si>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</si>
  <si>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</si>
  <si>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</si>
  <si>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</si>
  <si>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</si>
  <si>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</si>
  <si>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</si>
  <si>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</si>
  <si>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</si>
  <si>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</si>
  <si>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</si>
  <si>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</si>
  <si>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</si>
  <si>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</si>
  <si>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</si>
  <si>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</si>
  <si>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</si>
  <si>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</si>
  <si>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</si>
  <si>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</si>
  <si>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</si>
  <si>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</si>
  <si>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</si>
  <si>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</si>
  <si>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</si>
  <si>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</si>
  <si>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</si>
  <si>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</si>
  <si>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</si>
  <si>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0"/>
      </rPr>
      <t>financial affairs</t>
    </r>
    <r>
      <rPr>
        <sz val="10.5"/>
        <rFont val="Univers"/>
        <family val="0"/>
      </rPr>
      <t xml:space="preserve"> of King County is</t>
    </r>
    <r>
      <rPr>
        <i/>
        <sz val="10.5"/>
        <rFont val="Univers"/>
        <family val="0"/>
      </rPr>
      <t xml:space="preserve"> estimated </t>
    </r>
    <r>
      <rPr>
        <sz val="10.5"/>
        <rFont val="Univers"/>
        <family val="0"/>
      </rPr>
      <t xml:space="preserve">to be as indicated below: </t>
    </r>
    <r>
      <rPr>
        <vertAlign val="superscript"/>
        <sz val="10.5"/>
        <rFont val="Univers"/>
        <family val="0"/>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</si>
  <si>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</si>
  <si>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</si>
  <si>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</si>
  <si>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</si>
  <si>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</si>
  <si>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</si>
  <si>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</si>
  <si>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</si>
  <si>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</si>
  <si>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indexed="62"/>
        <rFont val="Arial"/>
        <family val="2"/>
      </rPr>
      <t>should be performed for</t>
    </r>
    <r>
      <rPr>
        <i/>
        <sz val="11"/>
        <color indexed="62"/>
        <rFont val="Arial"/>
        <family val="2"/>
      </rPr>
      <t xml:space="preserve"> transactions that: 
- Result in </t>
    </r>
    <r>
      <rPr>
        <i/>
        <u val="single"/>
        <sz val="11"/>
        <color indexed="62"/>
        <rFont val="Arial"/>
        <family val="2"/>
      </rPr>
      <t>long term financial impacts</t>
    </r>
    <r>
      <rPr>
        <i/>
        <sz val="11"/>
        <color indexed="62"/>
        <rFont val="Arial"/>
        <family val="2"/>
      </rPr>
      <t xml:space="preserve">, especially including instances where a transaction represents an upfront cost to be recouped in later years
- Where the transaction represents a </t>
    </r>
    <r>
      <rPr>
        <i/>
        <u val="single"/>
        <sz val="11"/>
        <color indexed="62"/>
        <rFont val="Arial"/>
        <family val="2"/>
      </rPr>
      <t>change in policy or opertions</t>
    </r>
    <r>
      <rPr>
        <i/>
        <sz val="11"/>
        <color indexed="62"/>
        <rFont val="Arial"/>
        <family val="2"/>
      </rPr>
      <t>, and 
- Where there are viable alternatives with different</t>
    </r>
    <r>
      <rPr>
        <b/>
        <i/>
        <u val="single"/>
        <sz val="11"/>
        <color indexed="62"/>
        <rFont val="Arial"/>
        <family val="2"/>
      </rPr>
      <t xml:space="preserve"> </t>
    </r>
    <r>
      <rPr>
        <i/>
        <u val="single"/>
        <sz val="11"/>
        <color indexed="62"/>
        <rFont val="Arial"/>
        <family val="2"/>
      </rPr>
      <t>benefits and costs</t>
    </r>
    <r>
      <rPr>
        <i/>
        <sz val="11"/>
        <color indexed="62"/>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</si>
  <si>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</si>
  <si>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0"/>
      </rPr>
      <t>financial affairs</t>
    </r>
    <r>
      <rPr>
        <sz val="10.5"/>
        <rFont val="Univers"/>
        <family val="0"/>
      </rPr>
      <t xml:space="preserve"> of King County is</t>
    </r>
    <r>
      <rPr>
        <i/>
        <sz val="10.5"/>
        <rFont val="Univers"/>
        <family val="0"/>
      </rPr>
      <t xml:space="preserve"> estimated </t>
    </r>
    <r>
      <rPr>
        <sz val="10.5"/>
        <rFont val="Univers"/>
        <family val="0"/>
      </rPr>
      <t xml:space="preserve">to be as indicated below: </t>
    </r>
  </si>
  <si>
    <r>
      <t xml:space="preserve">As of the preparation date of this fiscal note, the impact of the above legislation on the </t>
    </r>
    <r>
      <rPr>
        <b/>
        <u val="single"/>
        <sz val="10.5"/>
        <rFont val="Univers"/>
        <family val="0"/>
      </rPr>
      <t>budget appropriation</t>
    </r>
    <r>
      <rPr>
        <sz val="10.5"/>
        <rFont val="Univers"/>
        <family val="0"/>
      </rPr>
      <t xml:space="preserve"> of King County is </t>
    </r>
    <r>
      <rPr>
        <i/>
        <sz val="10.5"/>
        <rFont val="Univers"/>
        <family val="0"/>
      </rPr>
      <t>estimated</t>
    </r>
    <r>
      <rPr>
        <sz val="10.5"/>
        <rFont val="Univers"/>
        <family val="0"/>
      </rPr>
      <t xml:space="preserve"> to be as indicated below: </t>
    </r>
    <r>
      <rPr>
        <vertAlign val="superscript"/>
        <sz val="10.5"/>
        <rFont val="Univers"/>
        <family val="0"/>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</si>
  <si>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</si>
  <si>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</si>
  <si>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</si>
  <si>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</si>
  <si>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indexed="8"/>
        <rFont val="Univers"/>
        <family val="2"/>
      </rPr>
      <t>- Property Leases and Sales (continued)</t>
    </r>
  </si>
  <si>
    <t>An NPV analysis was not performed because …</t>
  </si>
  <si>
    <t>$5,000</t>
  </si>
  <si>
    <t>$3,000</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</si>
  <si>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</si>
  <si>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</si>
  <si>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</si>
  <si>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</si>
  <si>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</si>
  <si>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</si>
  <si>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</si>
  <si>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</si>
  <si>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</si>
  <si>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0"/>
      </rPr>
      <t>2,3,5</t>
    </r>
  </si>
  <si>
    <r>
      <t>Expenditures from:</t>
    </r>
    <r>
      <rPr>
        <sz val="10.5"/>
        <rFont val="Univers"/>
        <family val="0"/>
      </rPr>
      <t xml:space="preserve"> </t>
    </r>
    <r>
      <rPr>
        <vertAlign val="superscript"/>
        <sz val="10.5"/>
        <rFont val="Univers"/>
        <family val="0"/>
      </rPr>
      <t>2,3,4,5</t>
    </r>
  </si>
  <si>
    <r>
      <t>Expenditures from:</t>
    </r>
    <r>
      <rPr>
        <vertAlign val="superscript"/>
        <sz val="10.5"/>
        <rFont val="Univers"/>
        <family val="0"/>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</si>
  <si>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</si>
  <si>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</si>
  <si>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</si>
  <si>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</si>
  <si>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0"/>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</si>
  <si>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</si>
  <si>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</si>
  <si>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</si>
  <si>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Sale of 191 acre property in Fall City (Tall Chief)</t>
  </si>
  <si>
    <t>Sale of Tall Chief Property/Water &amp; Land Resources - Conservation Futures Fund</t>
  </si>
  <si>
    <t>Sale</t>
  </si>
  <si>
    <t>Stand Alone Ordinance</t>
  </si>
  <si>
    <t>Veronica Doherty/Carolyn Mock</t>
  </si>
  <si>
    <t>Water &amp; Land Resources - Conservation Futures</t>
  </si>
  <si>
    <t>DNRP/Water &amp; Land Resources</t>
  </si>
  <si>
    <t>39512 Sale of Land</t>
  </si>
  <si>
    <t>DES/FMD/Real Estate Services</t>
  </si>
  <si>
    <t>A44000</t>
  </si>
  <si>
    <t>0010</t>
  </si>
  <si>
    <t>0440</t>
  </si>
  <si>
    <t>1046360</t>
  </si>
  <si>
    <t>34187 Costs Real Property Sales</t>
  </si>
  <si>
    <t>The new revenue will be received when sale closes</t>
  </si>
  <si>
    <t>Real Estate Services Fee</t>
  </si>
  <si>
    <t>1122316</t>
  </si>
  <si>
    <t xml:space="preserve">- Sale of 191-acre property located in Fall City (commonly referred to as Tall Chief) to restore agricultural production on the site. The net proceeds from the sale of the property will be deposited into the Conservation Futures Tax Levy account with the intention to apply it to the purchase of additional agricultural properties within Snoqualmie Valley per Memoranda of Understanding with Seattle Tilth and Kou Oh.  </t>
  </si>
  <si>
    <t>09/03/2015</t>
  </si>
  <si>
    <t xml:space="preserve">Sale of 191-acre property located in Fall City (commonly referred to as Tall Chief) to restore agricultural production on the site. The net proceeds from the sale of the property will be deposited into the Conservation Futures Tax Levy account with the intention to apply it to the purchase of additional agricultural properties within Snoqualmie Valley per Memoranda of Understanding with Seattle Tilth and Kou Oh.  </t>
  </si>
  <si>
    <t>- The Buyers have the option to purchase up to two additional development rights in the amount of $160,000 for the first development right and $105,000 for the second development right.  Should the Buyer exercise the option to purchase one or both of the development rights, the net proceeds from the sale of the property will be deposited into the Conservation Futures Tax Levy Fund with the intention to apply the funds to the purchase of additional agricultural properties within Snoqualmie Valley.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</si>
</sst>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99">
    <font>
      <sz val="10"/>
      <name val="Arial"/>
      <family val="0"/>
    </font>
    <font>
      <sz val="11"/>
      <color indexed="8"/>
      <name val="Calibri"/>
      <family val="2"/>
    </font>
    <font>
      <sz val="10.5"/>
      <name val="Univers"/>
      <family val="2"/>
    </font>
    <font>
      <b/>
      <sz val="10.5"/>
      <name val="Univers"/>
      <family val="0"/>
    </font>
    <font>
      <b/>
      <sz val="12"/>
      <name val="Univers"/>
      <family val="2"/>
    </font>
    <font>
      <b/>
      <sz val="14"/>
      <name val="Univers"/>
      <family val="2"/>
    </font>
    <font>
      <i/>
      <sz val="10.5"/>
      <name val="Univers"/>
      <family val="0"/>
    </font>
    <font>
      <b/>
      <u val="single"/>
      <sz val="10.5"/>
      <name val="Univers"/>
      <family val="0"/>
    </font>
    <font>
      <sz val="10"/>
      <name val="Univers"/>
      <family val="0"/>
    </font>
    <font>
      <vertAlign val="superscript"/>
      <sz val="10.5"/>
      <name val="Univers"/>
      <family val="0"/>
    </font>
    <font>
      <strike/>
      <sz val="10.5"/>
      <name val="Univers"/>
      <family val="0"/>
    </font>
    <font>
      <sz val="10.5"/>
      <name val="Arial"/>
      <family val="2"/>
    </font>
    <font>
      <vertAlign val="superscript"/>
      <sz val="10.5"/>
      <name val="Arial"/>
      <family val="2"/>
    </font>
    <font>
      <b/>
      <vertAlign val="superscript"/>
      <sz val="10.5"/>
      <name val="Univers"/>
      <family val="0"/>
    </font>
    <font>
      <b/>
      <sz val="10"/>
      <name val="Arial"/>
      <family val="2"/>
    </font>
    <font>
      <b/>
      <sz val="11"/>
      <name val="Univers"/>
      <family val="2"/>
    </font>
    <font>
      <b/>
      <sz val="12"/>
      <name val="Arial"/>
      <family val="2"/>
    </font>
    <font>
      <b/>
      <sz val="14"/>
      <name val="Arial"/>
      <family val="2"/>
    </font>
    <font>
      <b/>
      <sz val="16"/>
      <name val="Arial"/>
      <family val="2"/>
    </font>
    <font>
      <b/>
      <i/>
      <sz val="14"/>
      <name val="Arial"/>
      <family val="2"/>
    </font>
    <font>
      <b/>
      <i/>
      <sz val="14"/>
      <color indexed="8"/>
      <name val="Univers"/>
      <family val="2"/>
    </font>
    <font>
      <b/>
      <sz val="18"/>
      <name val="Arial"/>
      <family val="2"/>
    </font>
    <font>
      <sz val="11"/>
      <name val="Arial"/>
      <family val="2"/>
    </font>
    <font>
      <sz val="11"/>
      <name val="Univers"/>
      <family val="2"/>
    </font>
    <font>
      <b/>
      <sz val="11"/>
      <name val="Arial"/>
      <family val="2"/>
    </font>
    <font>
      <i/>
      <sz val="11"/>
      <color indexed="62"/>
      <name val="Arial"/>
      <family val="2"/>
    </font>
    <font>
      <i/>
      <u val="single"/>
      <sz val="11"/>
      <color indexed="62"/>
      <name val="Arial"/>
      <family val="2"/>
    </font>
    <font>
      <b/>
      <i/>
      <u val="single"/>
      <sz val="11"/>
      <color indexed="62"/>
      <name val="Arial"/>
      <family val="2"/>
    </font>
    <font>
      <b/>
      <u val="single"/>
      <sz val="11"/>
      <name val="Univers"/>
      <family val="0"/>
    </font>
    <font>
      <i/>
      <u val="single"/>
      <sz val="10.5"/>
      <name val="Univers"/>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5"/>
      <color indexed="10"/>
      <name val="Univers"/>
      <family val="2"/>
    </font>
    <font>
      <i/>
      <sz val="10"/>
      <color indexed="56"/>
      <name val="Univers"/>
      <family val="0"/>
    </font>
    <font>
      <sz val="10.5"/>
      <color indexed="8"/>
      <name val="Univers"/>
      <family val="2"/>
    </font>
    <font>
      <i/>
      <sz val="10"/>
      <color indexed="56"/>
      <name val="Arial"/>
      <family val="2"/>
    </font>
    <font>
      <b/>
      <i/>
      <sz val="10.5"/>
      <color indexed="8"/>
      <name val="Univers"/>
      <family val="0"/>
    </font>
    <font>
      <i/>
      <sz val="10.5"/>
      <color indexed="8"/>
      <name val="Univers"/>
      <family val="0"/>
    </font>
    <font>
      <b/>
      <sz val="10.5"/>
      <color indexed="8"/>
      <name val="Univers"/>
      <family val="2"/>
    </font>
    <font>
      <sz val="10"/>
      <color indexed="8"/>
      <name val="Arial"/>
      <family val="2"/>
    </font>
    <font>
      <sz val="11"/>
      <color indexed="8"/>
      <name val="Arial"/>
      <family val="2"/>
    </font>
    <font>
      <sz val="11"/>
      <color indexed="62"/>
      <name val="Arial"/>
      <family val="2"/>
    </font>
    <font>
      <i/>
      <sz val="11"/>
      <color indexed="56"/>
      <name val="Arial"/>
      <family val="2"/>
    </font>
    <font>
      <i/>
      <sz val="10.5"/>
      <color indexed="56"/>
      <name val="Univers"/>
      <family val="0"/>
    </font>
    <font>
      <sz val="11"/>
      <color indexed="10"/>
      <name val="Arial"/>
      <family val="2"/>
    </font>
    <font>
      <sz val="11"/>
      <color indexed="8"/>
      <name val="Univers"/>
      <family val="0"/>
    </font>
    <font>
      <i/>
      <sz val="11"/>
      <color indexed="62"/>
      <name val="Univers"/>
      <family val="0"/>
    </font>
    <font>
      <i/>
      <sz val="10"/>
      <color indexed="10"/>
      <name val="Univers"/>
      <family val="0"/>
    </font>
    <font>
      <i/>
      <sz val="11"/>
      <color indexed="10"/>
      <name val="Univers"/>
      <family val="0"/>
    </font>
    <font>
      <b/>
      <sz val="14"/>
      <color indexed="8"/>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rgb="FFFF0000"/>
      <name val="Univers"/>
      <family val="2"/>
    </font>
    <font>
      <i/>
      <sz val="10"/>
      <color theme="3" tint="0.39998000860214233"/>
      <name val="Univers"/>
      <family val="0"/>
    </font>
    <font>
      <sz val="10.5"/>
      <color theme="1"/>
      <name val="Univers"/>
      <family val="2"/>
    </font>
    <font>
      <i/>
      <sz val="10"/>
      <color theme="4"/>
      <name val="Arial"/>
      <family val="2"/>
    </font>
    <font>
      <b/>
      <i/>
      <sz val="10.5"/>
      <color theme="1"/>
      <name val="Univers"/>
      <family val="0"/>
    </font>
    <font>
      <i/>
      <sz val="10.5"/>
      <color theme="1"/>
      <name val="Univers"/>
      <family val="0"/>
    </font>
    <font>
      <b/>
      <sz val="10.5"/>
      <color theme="1"/>
      <name val="Univers"/>
      <family val="2"/>
    </font>
    <font>
      <sz val="10"/>
      <color theme="1"/>
      <name val="Arial"/>
      <family val="2"/>
    </font>
    <font>
      <sz val="11"/>
      <color theme="1"/>
      <name val="Arial"/>
      <family val="2"/>
    </font>
    <font>
      <sz val="11"/>
      <color theme="3"/>
      <name val="Arial"/>
      <family val="2"/>
    </font>
    <font>
      <i/>
      <sz val="11"/>
      <color theme="3"/>
      <name val="Arial"/>
      <family val="2"/>
    </font>
    <font>
      <i/>
      <sz val="11"/>
      <color theme="4"/>
      <name val="Arial"/>
      <family val="2"/>
    </font>
    <font>
      <i/>
      <sz val="10.5"/>
      <color theme="4"/>
      <name val="Univers"/>
      <family val="0"/>
    </font>
    <font>
      <sz val="11"/>
      <color rgb="FFC00000"/>
      <name val="Arial"/>
      <family val="2"/>
    </font>
    <font>
      <sz val="11"/>
      <color theme="1"/>
      <name val="Univers"/>
      <family val="0"/>
    </font>
    <font>
      <i/>
      <sz val="11"/>
      <color theme="3"/>
      <name val="Univers"/>
      <family val="0"/>
    </font>
    <font>
      <i/>
      <sz val="10"/>
      <color rgb="FFC00000"/>
      <name val="Univers"/>
      <family val="0"/>
    </font>
    <font>
      <i/>
      <sz val="11"/>
      <color rgb="FFC00000"/>
      <name val="Univers"/>
      <family val="0"/>
    </font>
    <font>
      <b/>
      <sz val="14"/>
      <color theme="1"/>
      <name val="Univer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tint="-0.149990007281303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style="medium"/>
      <top/>
      <bottom style="medium"/>
    </border>
    <border>
      <left/>
      <right/>
      <top style="double"/>
      <bottom style="double"/>
    </border>
    <border>
      <left/>
      <right style="medium"/>
      <top style="thin"/>
      <bottom style="thin"/>
    </border>
    <border>
      <left style="thin"/>
      <right style="medium"/>
      <top style="medium"/>
      <bottom/>
    </border>
    <border>
      <left style="thin"/>
      <right style="medium"/>
      <top/>
      <bottom style="medium"/>
    </border>
    <border>
      <left style="medium"/>
      <right/>
      <top style="medium"/>
      <bottom style="thin"/>
    </border>
    <border>
      <left/>
      <right style="medium"/>
      <top style="medium"/>
      <bottom style="thin"/>
    </border>
    <border>
      <left style="medium"/>
      <right/>
      <top style="medium"/>
      <bottom/>
    </border>
    <border>
      <left/>
      <right style="medium"/>
      <top style="medium"/>
      <bottom/>
    </border>
    <border>
      <left/>
      <right/>
      <top style="medium"/>
      <bottom style="thin"/>
    </border>
    <border>
      <left/>
      <right style="thin"/>
      <top style="medium"/>
      <bottom style="thin"/>
    </border>
    <border>
      <left/>
      <right/>
      <top style="medium"/>
      <bottom/>
    </border>
    <border>
      <left/>
      <right style="medium"/>
      <top style="thin"/>
      <bottom style="medium"/>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67">
    <xf numFmtId="0" fontId="0" fillId="0" borderId="0" xfId="0" applyAlignment="1">
      <alignment/>
    </xf>
    <xf numFmtId="0" fontId="0" fillId="0" borderId="0" xfId="0" applyAlignment="1">
      <alignment/>
    </xf>
    <xf numFmtId="0" fontId="2" fillId="0" borderId="0" xfId="0" applyFont="1" applyBorder="1" applyAlignment="1">
      <alignment/>
    </xf>
    <xf numFmtId="0" fontId="2" fillId="0" borderId="0" xfId="0" applyFont="1" applyAlignment="1">
      <alignment/>
    </xf>
    <xf numFmtId="3" fontId="2" fillId="0" borderId="0" xfId="0" applyNumberFormat="1" applyFont="1" applyAlignment="1">
      <alignment/>
    </xf>
    <xf numFmtId="3" fontId="0" fillId="0" borderId="0" xfId="0" applyNumberForma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horizontal="left"/>
    </xf>
    <xf numFmtId="0" fontId="2" fillId="0" borderId="0" xfId="0" applyFont="1" applyFill="1" applyBorder="1" applyAlignment="1">
      <alignment horizontal="left"/>
    </xf>
    <xf numFmtId="0" fontId="2" fillId="0" borderId="13"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80" fillId="0" borderId="16" xfId="0" applyFont="1" applyBorder="1" applyAlignment="1">
      <alignment/>
    </xf>
    <xf numFmtId="0" fontId="2" fillId="0" borderId="14" xfId="0" applyFont="1" applyBorder="1" applyAlignment="1">
      <alignment horizontal="center" wrapText="1"/>
    </xf>
    <xf numFmtId="0" fontId="80" fillId="0" borderId="13" xfId="0" applyFont="1" applyBorder="1" applyAlignment="1">
      <alignment/>
    </xf>
    <xf numFmtId="0" fontId="80" fillId="0" borderId="17" xfId="0" applyFont="1" applyBorder="1" applyAlignment="1">
      <alignment/>
    </xf>
    <xf numFmtId="0" fontId="2" fillId="0" borderId="18" xfId="0" applyFont="1" applyBorder="1" applyAlignment="1">
      <alignment/>
    </xf>
    <xf numFmtId="0" fontId="2" fillId="0" borderId="12" xfId="0" applyFont="1" applyFill="1" applyBorder="1" applyAlignment="1">
      <alignment/>
    </xf>
    <xf numFmtId="0" fontId="2" fillId="0" borderId="19" xfId="0" applyFont="1" applyBorder="1" applyAlignment="1">
      <alignment/>
    </xf>
    <xf numFmtId="0" fontId="2" fillId="0" borderId="14" xfId="0" applyFont="1" applyFill="1" applyBorder="1" applyAlignment="1">
      <alignment horizontal="center"/>
    </xf>
    <xf numFmtId="0" fontId="2" fillId="0" borderId="14" xfId="0" applyFont="1" applyFill="1" applyBorder="1" applyAlignment="1">
      <alignment horizontal="right"/>
    </xf>
    <xf numFmtId="0" fontId="2" fillId="0" borderId="20" xfId="0" applyFont="1" applyFill="1" applyBorder="1" applyAlignment="1">
      <alignment horizontal="right"/>
    </xf>
    <xf numFmtId="0" fontId="80" fillId="0" borderId="21" xfId="0" applyFont="1" applyBorder="1" applyAlignment="1">
      <alignment/>
    </xf>
    <xf numFmtId="0" fontId="80" fillId="0" borderId="22" xfId="0" applyFont="1" applyBorder="1" applyAlignment="1">
      <alignment/>
    </xf>
    <xf numFmtId="0" fontId="2" fillId="0" borderId="23" xfId="0" applyFont="1" applyBorder="1" applyAlignment="1">
      <alignment/>
    </xf>
    <xf numFmtId="0" fontId="2" fillId="0" borderId="24" xfId="0" applyFont="1" applyFill="1" applyBorder="1" applyAlignment="1">
      <alignment horizontal="center"/>
    </xf>
    <xf numFmtId="0" fontId="2" fillId="0" borderId="25" xfId="0" applyFont="1" applyBorder="1" applyAlignment="1">
      <alignment/>
    </xf>
    <xf numFmtId="0" fontId="2" fillId="0" borderId="14" xfId="0" applyFont="1" applyBorder="1" applyAlignment="1">
      <alignment/>
    </xf>
    <xf numFmtId="0" fontId="2" fillId="0" borderId="14" xfId="0" applyFont="1" applyFill="1" applyBorder="1" applyAlignment="1">
      <alignment/>
    </xf>
    <xf numFmtId="0" fontId="2" fillId="0" borderId="26" xfId="0" applyFont="1" applyFill="1" applyBorder="1" applyAlignment="1">
      <alignment/>
    </xf>
    <xf numFmtId="3" fontId="2" fillId="0" borderId="27" xfId="0" applyNumberFormat="1" applyFont="1" applyBorder="1" applyAlignment="1">
      <alignment/>
    </xf>
    <xf numFmtId="3" fontId="2" fillId="0" borderId="28" xfId="0" applyNumberFormat="1" applyFont="1" applyBorder="1" applyAlignment="1">
      <alignment/>
    </xf>
    <xf numFmtId="3" fontId="2" fillId="0" borderId="29" xfId="0" applyNumberFormat="1" applyFont="1" applyBorder="1" applyAlignment="1">
      <alignment/>
    </xf>
    <xf numFmtId="0" fontId="2" fillId="0" borderId="0" xfId="0" applyFont="1" applyBorder="1" applyAlignment="1">
      <alignment/>
    </xf>
    <xf numFmtId="0" fontId="2" fillId="0" borderId="30" xfId="0" applyFont="1" applyFill="1" applyBorder="1" applyAlignment="1">
      <alignment horizontal="right"/>
    </xf>
    <xf numFmtId="0" fontId="2" fillId="0" borderId="31" xfId="0" applyFont="1" applyFill="1" applyBorder="1" applyAlignment="1">
      <alignment horizontal="right"/>
    </xf>
    <xf numFmtId="0" fontId="5" fillId="0" borderId="0" xfId="0" applyFont="1" applyAlignment="1">
      <alignment horizontal="center"/>
    </xf>
    <xf numFmtId="0" fontId="2" fillId="0" borderId="0" xfId="0" applyFont="1" applyFill="1" applyBorder="1" applyAlignment="1">
      <alignment/>
    </xf>
    <xf numFmtId="3" fontId="3" fillId="0" borderId="0" xfId="0" applyNumberFormat="1" applyFont="1" applyBorder="1" applyAlignment="1">
      <alignment/>
    </xf>
    <xf numFmtId="0" fontId="80" fillId="0" borderId="12" xfId="0" applyFont="1" applyBorder="1" applyAlignment="1">
      <alignment/>
    </xf>
    <xf numFmtId="0" fontId="81" fillId="0" borderId="0" xfId="0" applyFont="1" applyBorder="1" applyAlignment="1">
      <alignment horizontal="left" vertical="center" wrapText="1"/>
    </xf>
    <xf numFmtId="0" fontId="2" fillId="33" borderId="30" xfId="0" applyFont="1" applyFill="1" applyBorder="1" applyAlignment="1">
      <alignment horizontal="center"/>
    </xf>
    <xf numFmtId="0" fontId="80" fillId="0" borderId="15" xfId="0" applyFont="1" applyBorder="1" applyAlignment="1">
      <alignment horizontal="left" wrapText="1"/>
    </xf>
    <xf numFmtId="0" fontId="2" fillId="0" borderId="14" xfId="0" applyFont="1" applyFill="1" applyBorder="1" applyAlignment="1">
      <alignment horizontal="left"/>
    </xf>
    <xf numFmtId="0" fontId="2" fillId="0" borderId="30" xfId="0" applyFont="1" applyFill="1" applyBorder="1" applyAlignment="1">
      <alignment horizontal="left"/>
    </xf>
    <xf numFmtId="0" fontId="0" fillId="0" borderId="0" xfId="0" applyFont="1" applyAlignment="1">
      <alignment/>
    </xf>
    <xf numFmtId="0" fontId="82" fillId="0" borderId="32" xfId="0" applyFont="1" applyBorder="1" applyAlignment="1">
      <alignment/>
    </xf>
    <xf numFmtId="0" fontId="81" fillId="0" borderId="0" xfId="0" applyFont="1" applyBorder="1" applyAlignment="1" quotePrefix="1">
      <alignment horizontal="left" vertical="center" wrapText="1"/>
    </xf>
    <xf numFmtId="0" fontId="83" fillId="0" borderId="0" xfId="0" applyFont="1" applyAlignment="1">
      <alignment/>
    </xf>
    <xf numFmtId="0" fontId="0" fillId="0" borderId="0" xfId="0" applyFont="1" applyAlignment="1" quotePrefix="1">
      <alignment horizontal="center"/>
    </xf>
    <xf numFmtId="0" fontId="84" fillId="0" borderId="33" xfId="0" applyFont="1" applyFill="1" applyBorder="1" applyAlignment="1">
      <alignment horizontal="left"/>
    </xf>
    <xf numFmtId="0" fontId="85" fillId="0" borderId="0" xfId="0" applyFont="1" applyFill="1" applyBorder="1" applyAlignment="1">
      <alignment/>
    </xf>
    <xf numFmtId="166" fontId="3" fillId="0" borderId="12" xfId="44" applyNumberFormat="1" applyFont="1" applyBorder="1" applyAlignment="1">
      <alignment/>
    </xf>
    <xf numFmtId="0" fontId="80" fillId="0" borderId="25" xfId="0" applyFont="1" applyBorder="1" applyAlignment="1">
      <alignment/>
    </xf>
    <xf numFmtId="0" fontId="80" fillId="0" borderId="0" xfId="0" applyFont="1" applyBorder="1" applyAlignment="1">
      <alignment/>
    </xf>
    <xf numFmtId="0" fontId="2" fillId="0" borderId="26" xfId="0" applyFont="1" applyFill="1" applyBorder="1" applyAlignment="1">
      <alignment horizontal="left"/>
    </xf>
    <xf numFmtId="3" fontId="3" fillId="0" borderId="27" xfId="0" applyNumberFormat="1" applyFont="1" applyBorder="1" applyAlignment="1">
      <alignment/>
    </xf>
    <xf numFmtId="3" fontId="3" fillId="0" borderId="28" xfId="0" applyNumberFormat="1" applyFont="1" applyBorder="1" applyAlignment="1">
      <alignment/>
    </xf>
    <xf numFmtId="3" fontId="3" fillId="0" borderId="29" xfId="0" applyNumberFormat="1" applyFont="1" applyBorder="1" applyAlignment="1">
      <alignment/>
    </xf>
    <xf numFmtId="166" fontId="3" fillId="0" borderId="24" xfId="44" applyNumberFormat="1" applyFont="1" applyBorder="1" applyAlignment="1">
      <alignment/>
    </xf>
    <xf numFmtId="166" fontId="3" fillId="0" borderId="34" xfId="44" applyNumberFormat="1" applyFont="1" applyBorder="1" applyAlignment="1">
      <alignment/>
    </xf>
    <xf numFmtId="166" fontId="3" fillId="0" borderId="35" xfId="44" applyNumberFormat="1" applyFont="1" applyBorder="1" applyAlignment="1">
      <alignment/>
    </xf>
    <xf numFmtId="166" fontId="86" fillId="0" borderId="12" xfId="44" applyNumberFormat="1" applyFont="1" applyBorder="1" applyAlignment="1">
      <alignment/>
    </xf>
    <xf numFmtId="0" fontId="2" fillId="0" borderId="0" xfId="0" applyFont="1" applyAlignment="1" quotePrefix="1">
      <alignment vertical="top" wrapText="1"/>
    </xf>
    <xf numFmtId="0" fontId="2" fillId="0" borderId="0" xfId="0" applyFont="1" applyAlignment="1" quotePrefix="1">
      <alignment vertical="top"/>
    </xf>
    <xf numFmtId="0" fontId="11" fillId="0" borderId="0" xfId="0" applyFont="1" applyFill="1" applyAlignment="1" quotePrefix="1">
      <alignment vertical="top"/>
    </xf>
    <xf numFmtId="44" fontId="2" fillId="0" borderId="0" xfId="44" applyFont="1" applyAlignment="1">
      <alignment/>
    </xf>
    <xf numFmtId="0" fontId="82" fillId="0" borderId="33" xfId="0" applyFont="1" applyFill="1" applyBorder="1" applyAlignment="1">
      <alignment/>
    </xf>
    <xf numFmtId="0" fontId="82" fillId="0" borderId="0" xfId="0" applyFont="1" applyFill="1" applyBorder="1" applyAlignment="1">
      <alignment horizontal="right"/>
    </xf>
    <xf numFmtId="166" fontId="82" fillId="0" borderId="0" xfId="44" applyNumberFormat="1" applyFont="1" applyFill="1" applyBorder="1" applyAlignment="1">
      <alignment horizontal="right"/>
    </xf>
    <xf numFmtId="0" fontId="87" fillId="0" borderId="0" xfId="0" applyFont="1" applyFill="1" applyBorder="1" applyAlignment="1">
      <alignment/>
    </xf>
    <xf numFmtId="0" fontId="2" fillId="0" borderId="32" xfId="0" applyFont="1" applyFill="1" applyBorder="1" applyAlignment="1">
      <alignment/>
    </xf>
    <xf numFmtId="0" fontId="2" fillId="0" borderId="30" xfId="0" applyFont="1" applyFill="1" applyBorder="1" applyAlignment="1">
      <alignment horizontal="center"/>
    </xf>
    <xf numFmtId="166" fontId="2" fillId="0" borderId="30" xfId="44" applyNumberFormat="1" applyFont="1" applyFill="1" applyBorder="1" applyAlignment="1">
      <alignment horizontal="left"/>
    </xf>
    <xf numFmtId="0" fontId="2" fillId="0" borderId="13" xfId="0" applyFont="1" applyFill="1" applyBorder="1" applyAlignment="1">
      <alignment/>
    </xf>
    <xf numFmtId="1" fontId="82" fillId="0" borderId="15" xfId="0" applyNumberFormat="1" applyFont="1" applyFill="1" applyBorder="1" applyAlignment="1">
      <alignment horizontal="center" wrapText="1"/>
    </xf>
    <xf numFmtId="166" fontId="2" fillId="0" borderId="14" xfId="44" applyNumberFormat="1" applyFont="1" applyFill="1" applyBorder="1" applyAlignment="1">
      <alignment horizontal="left"/>
    </xf>
    <xf numFmtId="166" fontId="2" fillId="0" borderId="30" xfId="44" applyNumberFormat="1" applyFont="1" applyFill="1" applyBorder="1" applyAlignment="1">
      <alignment/>
    </xf>
    <xf numFmtId="166" fontId="8" fillId="0" borderId="30" xfId="44" applyNumberFormat="1" applyFont="1" applyFill="1" applyBorder="1" applyAlignment="1">
      <alignment horizontal="center"/>
    </xf>
    <xf numFmtId="166" fontId="8" fillId="0" borderId="31" xfId="44" applyNumberFormat="1" applyFont="1" applyFill="1" applyBorder="1" applyAlignment="1">
      <alignment horizontal="center"/>
    </xf>
    <xf numFmtId="0" fontId="2" fillId="0" borderId="17" xfId="0" applyNumberFormat="1" applyFont="1" applyFill="1" applyBorder="1" applyAlignment="1">
      <alignment/>
    </xf>
    <xf numFmtId="49" fontId="2" fillId="0" borderId="32" xfId="0" applyNumberFormat="1" applyFont="1" applyFill="1" applyBorder="1" applyAlignment="1">
      <alignment/>
    </xf>
    <xf numFmtId="49" fontId="2" fillId="0" borderId="22" xfId="0" applyNumberFormat="1" applyFont="1" applyFill="1" applyBorder="1" applyAlignment="1">
      <alignment/>
    </xf>
    <xf numFmtId="166" fontId="2" fillId="0" borderId="31" xfId="44" applyNumberFormat="1" applyFont="1" applyFill="1" applyBorder="1" applyAlignment="1">
      <alignment horizontal="left"/>
    </xf>
    <xf numFmtId="0" fontId="2" fillId="0" borderId="16" xfId="0" applyNumberFormat="1" applyFont="1" applyFill="1" applyBorder="1" applyAlignment="1">
      <alignment/>
    </xf>
    <xf numFmtId="2" fontId="2" fillId="0" borderId="14" xfId="0" applyNumberFormat="1" applyFont="1" applyFill="1" applyBorder="1" applyAlignment="1">
      <alignment horizontal="center"/>
    </xf>
    <xf numFmtId="0" fontId="2" fillId="0" borderId="14" xfId="0" applyNumberFormat="1" applyFont="1" applyFill="1" applyBorder="1" applyAlignment="1">
      <alignment horizontal="center"/>
    </xf>
    <xf numFmtId="166" fontId="2" fillId="0" borderId="20" xfId="44" applyNumberFormat="1" applyFont="1" applyFill="1" applyBorder="1" applyAlignment="1">
      <alignment horizontal="left"/>
    </xf>
    <xf numFmtId="0" fontId="2" fillId="0" borderId="36" xfId="0" applyFont="1" applyBorder="1" applyAlignment="1">
      <alignment/>
    </xf>
    <xf numFmtId="0" fontId="10" fillId="0" borderId="37" xfId="0" applyFont="1" applyBorder="1" applyAlignment="1">
      <alignment/>
    </xf>
    <xf numFmtId="0" fontId="2" fillId="0" borderId="37" xfId="0" applyFont="1" applyBorder="1" applyAlignment="1">
      <alignment/>
    </xf>
    <xf numFmtId="0" fontId="2" fillId="0" borderId="38" xfId="0" applyFont="1" applyBorder="1" applyAlignment="1">
      <alignment horizontal="center" wrapText="1"/>
    </xf>
    <xf numFmtId="0" fontId="2" fillId="0" borderId="38" xfId="0" applyFont="1" applyBorder="1" applyAlignment="1">
      <alignment horizontal="center"/>
    </xf>
    <xf numFmtId="0" fontId="11" fillId="0" borderId="39" xfId="0" applyFont="1" applyBorder="1" applyAlignment="1">
      <alignment horizontal="center" wrapText="1"/>
    </xf>
    <xf numFmtId="0" fontId="2" fillId="0" borderId="20" xfId="0" applyFont="1" applyBorder="1" applyAlignment="1">
      <alignment horizontal="center"/>
    </xf>
    <xf numFmtId="0" fontId="2" fillId="0" borderId="16" xfId="0" applyFont="1" applyFill="1" applyBorder="1" applyAlignment="1">
      <alignment/>
    </xf>
    <xf numFmtId="166" fontId="8" fillId="0" borderId="14" xfId="44" applyNumberFormat="1" applyFont="1" applyFill="1" applyBorder="1" applyAlignment="1">
      <alignment horizontal="center"/>
    </xf>
    <xf numFmtId="44" fontId="2" fillId="0" borderId="30" xfId="44" applyFont="1" applyFill="1" applyBorder="1" applyAlignment="1">
      <alignment horizontal="left"/>
    </xf>
    <xf numFmtId="0" fontId="2" fillId="0" borderId="0" xfId="0" applyFont="1" applyFill="1" applyBorder="1" applyAlignment="1">
      <alignment horizontal="left"/>
    </xf>
    <xf numFmtId="166" fontId="2" fillId="0" borderId="38" xfId="44" applyNumberFormat="1" applyFont="1" applyBorder="1" applyAlignment="1">
      <alignment horizontal="center" wrapText="1"/>
    </xf>
    <xf numFmtId="166" fontId="2" fillId="0" borderId="31" xfId="44" applyNumberFormat="1" applyFont="1" applyFill="1" applyBorder="1" applyAlignment="1">
      <alignment/>
    </xf>
    <xf numFmtId="0" fontId="0" fillId="0" borderId="0" xfId="0" applyAlignment="1" applyProtection="1">
      <alignment/>
      <protection locked="0"/>
    </xf>
    <xf numFmtId="0" fontId="19" fillId="0" borderId="0" xfId="0" applyFont="1" applyAlignment="1" applyProtection="1">
      <alignment/>
      <protection locked="0"/>
    </xf>
    <xf numFmtId="0" fontId="17" fillId="0" borderId="0" xfId="0" applyFont="1" applyAlignment="1" applyProtection="1">
      <alignment/>
      <protection locked="0"/>
    </xf>
    <xf numFmtId="0" fontId="0" fillId="0" borderId="0" xfId="0" applyAlignment="1" applyProtection="1">
      <alignment vertical="top"/>
      <protection locked="0"/>
    </xf>
    <xf numFmtId="0" fontId="17" fillId="0" borderId="0" xfId="0" applyFont="1" applyAlignment="1" applyProtection="1">
      <alignment vertical="top"/>
      <protection locked="0"/>
    </xf>
    <xf numFmtId="0" fontId="18" fillId="0" borderId="0" xfId="0" applyFont="1" applyAlignment="1" applyProtection="1">
      <alignment horizontal="center" wrapText="1"/>
      <protection locked="0"/>
    </xf>
    <xf numFmtId="0" fontId="18" fillId="0" borderId="0" xfId="0" applyFont="1" applyAlignment="1" applyProtection="1">
      <alignment horizontal="center"/>
      <protection locked="0"/>
    </xf>
    <xf numFmtId="0" fontId="22" fillId="0" borderId="0" xfId="0" applyFont="1" applyAlignment="1" applyProtection="1">
      <alignment/>
      <protection locked="0"/>
    </xf>
    <xf numFmtId="0" fontId="22" fillId="0" borderId="40" xfId="0" applyFont="1" applyBorder="1" applyAlignment="1" applyProtection="1">
      <alignment vertical="top"/>
      <protection/>
    </xf>
    <xf numFmtId="0" fontId="23" fillId="0" borderId="0" xfId="0" applyFont="1" applyBorder="1" applyAlignment="1" applyProtection="1">
      <alignment horizontal="left" vertical="center" wrapText="1"/>
      <protection locked="0"/>
    </xf>
    <xf numFmtId="0" fontId="0" fillId="0" borderId="41" xfId="0" applyBorder="1" applyAlignment="1" applyProtection="1">
      <alignment/>
      <protection locked="0"/>
    </xf>
    <xf numFmtId="0" fontId="0" fillId="0" borderId="0" xfId="0" applyBorder="1" applyAlignment="1" applyProtection="1">
      <alignment/>
      <protection locked="0"/>
    </xf>
    <xf numFmtId="0" fontId="88" fillId="0" borderId="0" xfId="0" applyFont="1" applyBorder="1" applyAlignment="1" applyProtection="1">
      <alignment vertical="top"/>
      <protection locked="0"/>
    </xf>
    <xf numFmtId="0" fontId="88" fillId="0" borderId="0" xfId="0" applyFont="1" applyBorder="1" applyAlignment="1" applyProtection="1">
      <alignment/>
      <protection locked="0"/>
    </xf>
    <xf numFmtId="0" fontId="22" fillId="0" borderId="0" xfId="0" applyFont="1" applyBorder="1" applyAlignment="1" applyProtection="1">
      <alignment vertical="top"/>
      <protection locked="0"/>
    </xf>
    <xf numFmtId="0" fontId="89" fillId="0" borderId="0" xfId="0" applyFont="1" applyBorder="1" applyAlignment="1" applyProtection="1">
      <alignment vertical="top"/>
      <protection locked="0"/>
    </xf>
    <xf numFmtId="0" fontId="22" fillId="0" borderId="0" xfId="0" applyFont="1" applyBorder="1" applyAlignment="1" applyProtection="1">
      <alignment/>
      <protection locked="0"/>
    </xf>
    <xf numFmtId="0" fontId="90" fillId="0" borderId="0" xfId="0" applyFont="1" applyBorder="1" applyAlignment="1" applyProtection="1">
      <alignment vertical="top"/>
      <protection locked="0"/>
    </xf>
    <xf numFmtId="0" fontId="0" fillId="0" borderId="42" xfId="0" applyBorder="1" applyAlignment="1" applyProtection="1">
      <alignment vertical="top"/>
      <protection locked="0"/>
    </xf>
    <xf numFmtId="0" fontId="0" fillId="0" borderId="42" xfId="0" applyBorder="1" applyAlignment="1" applyProtection="1">
      <alignment/>
      <protection locked="0"/>
    </xf>
    <xf numFmtId="0" fontId="0" fillId="0" borderId="0" xfId="0" applyBorder="1" applyAlignment="1" applyProtection="1">
      <alignment vertical="top"/>
      <protection locked="0"/>
    </xf>
    <xf numFmtId="0" fontId="17" fillId="0" borderId="41" xfId="0" applyFont="1" applyBorder="1" applyAlignment="1" applyProtection="1">
      <alignment vertical="top"/>
      <protection locked="0"/>
    </xf>
    <xf numFmtId="0" fontId="0" fillId="0" borderId="41" xfId="0" applyBorder="1" applyAlignment="1" applyProtection="1">
      <alignment vertical="top"/>
      <protection locked="0"/>
    </xf>
    <xf numFmtId="0" fontId="91" fillId="0" borderId="0" xfId="0" applyFont="1" applyBorder="1" applyAlignment="1" applyProtection="1">
      <alignment vertical="top" wrapText="1"/>
      <protection locked="0"/>
    </xf>
    <xf numFmtId="0" fontId="17" fillId="0" borderId="0" xfId="0" applyFont="1" applyBorder="1" applyAlignment="1" applyProtection="1">
      <alignment vertical="top"/>
      <protection locked="0"/>
    </xf>
    <xf numFmtId="0" fontId="92" fillId="0" borderId="0" xfId="0" applyFont="1" applyBorder="1" applyAlignment="1" applyProtection="1" quotePrefix="1">
      <alignment wrapText="1"/>
      <protection locked="0"/>
    </xf>
    <xf numFmtId="0" fontId="92" fillId="0" borderId="0" xfId="0" applyFont="1" applyBorder="1" applyAlignment="1" applyProtection="1">
      <alignment wrapText="1"/>
      <protection locked="0"/>
    </xf>
    <xf numFmtId="0" fontId="93" fillId="0" borderId="0" xfId="0" applyFont="1" applyBorder="1" applyAlignment="1" applyProtection="1">
      <alignment/>
      <protection locked="0"/>
    </xf>
    <xf numFmtId="0" fontId="89" fillId="0" borderId="0" xfId="0" applyFont="1" applyBorder="1" applyAlignment="1" applyProtection="1">
      <alignment/>
      <protection locked="0"/>
    </xf>
    <xf numFmtId="0" fontId="22" fillId="0" borderId="42" xfId="0" applyFont="1" applyBorder="1" applyAlignment="1" applyProtection="1">
      <alignment vertical="top"/>
      <protection locked="0"/>
    </xf>
    <xf numFmtId="0" fontId="22" fillId="0" borderId="42" xfId="0" applyFont="1" applyBorder="1" applyAlignment="1" applyProtection="1">
      <alignment/>
      <protection locked="0"/>
    </xf>
    <xf numFmtId="0" fontId="0" fillId="0" borderId="43" xfId="0" applyBorder="1" applyAlignment="1" applyProtection="1">
      <alignment vertical="top"/>
      <protection locked="0"/>
    </xf>
    <xf numFmtId="0" fontId="0" fillId="0" borderId="43" xfId="0" applyBorder="1" applyAlignment="1" applyProtection="1">
      <alignment/>
      <protection locked="0"/>
    </xf>
    <xf numFmtId="0" fontId="94" fillId="13" borderId="36" xfId="0" applyFont="1" applyFill="1" applyBorder="1" applyAlignment="1" applyProtection="1">
      <alignment horizontal="left" vertical="top"/>
      <protection locked="0"/>
    </xf>
    <xf numFmtId="0" fontId="94" fillId="13" borderId="37" xfId="0" applyFont="1" applyFill="1" applyBorder="1" applyAlignment="1" applyProtection="1">
      <alignment horizontal="left" vertical="top"/>
      <protection locked="0"/>
    </xf>
    <xf numFmtId="0" fontId="94" fillId="13" borderId="39" xfId="0" applyFont="1" applyFill="1" applyBorder="1" applyAlignment="1" applyProtection="1">
      <alignment horizontal="left" vertical="top"/>
      <protection locked="0"/>
    </xf>
    <xf numFmtId="0" fontId="94" fillId="13" borderId="40" xfId="0" applyFont="1" applyFill="1" applyBorder="1" applyAlignment="1" applyProtection="1">
      <alignment horizontal="left" vertical="top"/>
      <protection locked="0"/>
    </xf>
    <xf numFmtId="166" fontId="94" fillId="13" borderId="40" xfId="44" applyNumberFormat="1" applyFont="1" applyFill="1" applyBorder="1" applyAlignment="1" applyProtection="1">
      <alignment horizontal="left" vertical="top"/>
      <protection locked="0"/>
    </xf>
    <xf numFmtId="0" fontId="94" fillId="13" borderId="36" xfId="0" applyFont="1" applyFill="1" applyBorder="1" applyAlignment="1" applyProtection="1">
      <alignment vertical="top"/>
      <protection locked="0"/>
    </xf>
    <xf numFmtId="0" fontId="94" fillId="13" borderId="37" xfId="0" applyFont="1" applyFill="1" applyBorder="1" applyAlignment="1" applyProtection="1">
      <alignment vertical="top"/>
      <protection locked="0"/>
    </xf>
    <xf numFmtId="0" fontId="23" fillId="13" borderId="39" xfId="0" applyFont="1" applyFill="1" applyBorder="1" applyAlignment="1" applyProtection="1">
      <alignment vertical="top"/>
      <protection locked="0"/>
    </xf>
    <xf numFmtId="0" fontId="23" fillId="13" borderId="40" xfId="0" applyFont="1" applyFill="1" applyBorder="1" applyAlignment="1" applyProtection="1">
      <alignment horizontal="left" vertical="top"/>
      <protection locked="0"/>
    </xf>
    <xf numFmtId="165" fontId="23" fillId="13" borderId="40" xfId="42" applyNumberFormat="1" applyFont="1" applyFill="1" applyBorder="1" applyAlignment="1" applyProtection="1">
      <alignment horizontal="center"/>
      <protection locked="0"/>
    </xf>
    <xf numFmtId="49" fontId="94" fillId="13" borderId="40" xfId="0" applyNumberFormat="1" applyFont="1" applyFill="1" applyBorder="1" applyAlignment="1" applyProtection="1">
      <alignment horizontal="right" vertical="top"/>
      <protection locked="0"/>
    </xf>
    <xf numFmtId="0" fontId="23" fillId="13" borderId="37" xfId="0" applyFont="1" applyFill="1" applyBorder="1" applyAlignment="1" applyProtection="1">
      <alignment horizontal="left"/>
      <protection locked="0"/>
    </xf>
    <xf numFmtId="0" fontId="23" fillId="13" borderId="44" xfId="0" applyFont="1" applyFill="1" applyBorder="1" applyAlignment="1" applyProtection="1">
      <alignment horizontal="left"/>
      <protection locked="0"/>
    </xf>
    <xf numFmtId="166" fontId="23" fillId="13" borderId="38" xfId="44" applyNumberFormat="1" applyFont="1" applyFill="1" applyBorder="1" applyAlignment="1" applyProtection="1">
      <alignment horizontal="center"/>
      <protection locked="0"/>
    </xf>
    <xf numFmtId="166" fontId="23" fillId="13" borderId="45" xfId="44" applyNumberFormat="1" applyFont="1" applyFill="1" applyBorder="1" applyAlignment="1" applyProtection="1">
      <alignment horizontal="center"/>
      <protection locked="0"/>
    </xf>
    <xf numFmtId="49" fontId="22" fillId="13" borderId="36" xfId="0" applyNumberFormat="1" applyFont="1" applyFill="1" applyBorder="1" applyAlignment="1" applyProtection="1">
      <alignment/>
      <protection locked="0"/>
    </xf>
    <xf numFmtId="0" fontId="22" fillId="13" borderId="39" xfId="0" applyFont="1" applyFill="1" applyBorder="1" applyAlignment="1" applyProtection="1">
      <alignment/>
      <protection locked="0"/>
    </xf>
    <xf numFmtId="166" fontId="23" fillId="13" borderId="44" xfId="44" applyNumberFormat="1" applyFont="1" applyFill="1" applyBorder="1" applyAlignment="1" applyProtection="1">
      <alignment horizontal="center"/>
      <protection locked="0"/>
    </xf>
    <xf numFmtId="0" fontId="22" fillId="8" borderId="40" xfId="0" applyFont="1" applyFill="1" applyBorder="1" applyAlignment="1" applyProtection="1">
      <alignment horizontal="left" vertical="center"/>
      <protection locked="0"/>
    </xf>
    <xf numFmtId="49" fontId="22" fillId="8" borderId="40" xfId="0" applyNumberFormat="1" applyFont="1" applyFill="1" applyBorder="1" applyAlignment="1" applyProtection="1">
      <alignment horizontal="left" vertical="center"/>
      <protection locked="0"/>
    </xf>
    <xf numFmtId="1" fontId="22" fillId="8" borderId="46" xfId="0" applyNumberFormat="1" applyFont="1" applyFill="1" applyBorder="1" applyAlignment="1" applyProtection="1">
      <alignment horizontal="left" vertical="center"/>
      <protection locked="0"/>
    </xf>
    <xf numFmtId="1" fontId="22" fillId="8" borderId="40" xfId="0" applyNumberFormat="1" applyFont="1" applyFill="1" applyBorder="1" applyAlignment="1" applyProtection="1">
      <alignment horizontal="left" vertical="center"/>
      <protection locked="0"/>
    </xf>
    <xf numFmtId="0" fontId="22" fillId="8" borderId="40" xfId="0" applyFont="1" applyFill="1" applyBorder="1" applyAlignment="1" applyProtection="1">
      <alignment horizontal="left"/>
      <protection locked="0"/>
    </xf>
    <xf numFmtId="0" fontId="22" fillId="8" borderId="40" xfId="0" applyFont="1" applyFill="1" applyBorder="1" applyAlignment="1" applyProtection="1">
      <alignment vertical="top"/>
      <protection locked="0"/>
    </xf>
    <xf numFmtId="0" fontId="22" fillId="13" borderId="36" xfId="0" applyFont="1" applyFill="1" applyBorder="1" applyAlignment="1" applyProtection="1">
      <alignment/>
      <protection locked="0"/>
    </xf>
    <xf numFmtId="0" fontId="22" fillId="13" borderId="40" xfId="0" applyFont="1" applyFill="1" applyBorder="1" applyAlignment="1" applyProtection="1">
      <alignment vertical="top"/>
      <protection locked="0"/>
    </xf>
    <xf numFmtId="0" fontId="16" fillId="0" borderId="0" xfId="0" applyFont="1" applyAlignment="1" applyProtection="1" quotePrefix="1">
      <alignment/>
      <protection locked="0"/>
    </xf>
    <xf numFmtId="0" fontId="16" fillId="0" borderId="0" xfId="0" applyFont="1" applyAlignment="1" applyProtection="1" quotePrefix="1">
      <alignment wrapText="1"/>
      <protection locked="0"/>
    </xf>
    <xf numFmtId="0" fontId="16" fillId="0" borderId="0" xfId="0" applyFont="1" applyAlignment="1" applyProtection="1">
      <alignment/>
      <protection locked="0"/>
    </xf>
    <xf numFmtId="0" fontId="16" fillId="0" borderId="0" xfId="0" applyFont="1" applyFill="1" applyAlignment="1" applyProtection="1">
      <alignment/>
      <protection locked="0"/>
    </xf>
    <xf numFmtId="0" fontId="24" fillId="0" borderId="0" xfId="0" applyFont="1" applyAlignment="1" quotePrefix="1">
      <alignment wrapText="1"/>
    </xf>
    <xf numFmtId="0" fontId="24" fillId="0" borderId="0" xfId="0" applyFont="1" applyAlignment="1" applyProtection="1">
      <alignment wrapText="1"/>
      <protection locked="0"/>
    </xf>
    <xf numFmtId="0" fontId="0" fillId="13" borderId="36" xfId="0" applyFill="1" applyBorder="1" applyAlignment="1" applyProtection="1">
      <alignment horizontal="left"/>
      <protection locked="0"/>
    </xf>
    <xf numFmtId="0" fontId="0" fillId="13" borderId="39" xfId="0" applyFill="1" applyBorder="1" applyAlignment="1" applyProtection="1">
      <alignment/>
      <protection locked="0"/>
    </xf>
    <xf numFmtId="0" fontId="0" fillId="8" borderId="40" xfId="0" applyFont="1" applyFill="1" applyBorder="1" applyAlignment="1" applyProtection="1">
      <alignment horizontal="left" vertical="center"/>
      <protection locked="0"/>
    </xf>
    <xf numFmtId="0" fontId="0" fillId="8" borderId="40" xfId="0" applyFont="1" applyFill="1" applyBorder="1" applyAlignment="1" applyProtection="1">
      <alignment horizontal="left"/>
      <protection locked="0"/>
    </xf>
    <xf numFmtId="0" fontId="82" fillId="0" borderId="42" xfId="0" applyFont="1" applyBorder="1" applyAlignment="1" applyProtection="1">
      <alignment vertical="top" wrapText="1"/>
      <protection locked="0"/>
    </xf>
    <xf numFmtId="0" fontId="0" fillId="8" borderId="0" xfId="0" applyFill="1" applyAlignment="1" applyProtection="1">
      <alignment/>
      <protection locked="0"/>
    </xf>
    <xf numFmtId="0" fontId="0" fillId="13" borderId="0" xfId="0" applyFill="1" applyAlignment="1" applyProtection="1">
      <alignment/>
      <protection locked="0"/>
    </xf>
    <xf numFmtId="1" fontId="2" fillId="0" borderId="14" xfId="0" applyNumberFormat="1" applyFont="1" applyFill="1" applyBorder="1" applyAlignment="1">
      <alignment horizontal="center"/>
    </xf>
    <xf numFmtId="0" fontId="21" fillId="0" borderId="0" xfId="0" applyFont="1" applyAlignment="1" applyProtection="1">
      <alignment horizontal="center"/>
      <protection locked="0"/>
    </xf>
    <xf numFmtId="0" fontId="95" fillId="0" borderId="0" xfId="0" applyFont="1" applyBorder="1" applyAlignment="1" applyProtection="1" quotePrefix="1">
      <alignment vertical="center" wrapText="1"/>
      <protection locked="0"/>
    </xf>
    <xf numFmtId="0" fontId="95" fillId="0" borderId="0" xfId="0" applyFont="1" applyBorder="1" applyAlignment="1" applyProtection="1">
      <alignment horizontal="left" vertical="center" wrapText="1"/>
      <protection locked="0"/>
    </xf>
    <xf numFmtId="0" fontId="95" fillId="0" borderId="0" xfId="0" applyFont="1" applyBorder="1" applyAlignment="1" applyProtection="1">
      <alignment vertical="center" wrapText="1"/>
      <protection locked="0"/>
    </xf>
    <xf numFmtId="0" fontId="90" fillId="0" borderId="0" xfId="0" applyFont="1" applyBorder="1" applyAlignment="1" applyProtection="1">
      <alignment horizontal="left" vertical="top" wrapText="1"/>
      <protection locked="0"/>
    </xf>
    <xf numFmtId="0" fontId="90" fillId="0" borderId="0" xfId="0" applyFont="1" applyBorder="1" applyAlignment="1" applyProtection="1">
      <alignment vertical="top" wrapText="1"/>
      <protection locked="0"/>
    </xf>
    <xf numFmtId="0" fontId="81" fillId="0" borderId="0" xfId="0" applyFont="1" applyBorder="1" applyAlignment="1" quotePrefix="1">
      <alignment horizontal="left" vertical="center" wrapText="1"/>
    </xf>
    <xf numFmtId="0" fontId="81" fillId="0" borderId="0" xfId="0" applyFont="1" applyBorder="1" applyAlignment="1">
      <alignment horizontal="left" vertical="center" wrapText="1"/>
    </xf>
    <xf numFmtId="49" fontId="23" fillId="13" borderId="40" xfId="42" applyNumberFormat="1" applyFont="1" applyFill="1" applyBorder="1" applyAlignment="1" applyProtection="1" quotePrefix="1">
      <alignment horizontal="center"/>
      <protection locked="0"/>
    </xf>
    <xf numFmtId="49" fontId="94" fillId="13" borderId="40" xfId="0" applyNumberFormat="1" applyFont="1" applyFill="1" applyBorder="1" applyAlignment="1" applyProtection="1" quotePrefix="1">
      <alignment horizontal="left" vertical="top"/>
      <protection locked="0"/>
    </xf>
    <xf numFmtId="0" fontId="94" fillId="13" borderId="40" xfId="0" applyFont="1" applyFill="1" applyBorder="1" applyAlignment="1" applyProtection="1" quotePrefix="1">
      <alignment horizontal="left" vertical="top"/>
      <protection locked="0"/>
    </xf>
    <xf numFmtId="0" fontId="89" fillId="0" borderId="0" xfId="0" applyFont="1" applyBorder="1" applyAlignment="1" applyProtection="1" quotePrefix="1">
      <alignment vertical="top" wrapText="1"/>
      <protection locked="0"/>
    </xf>
    <xf numFmtId="0" fontId="82" fillId="0" borderId="47" xfId="0" applyFont="1" applyBorder="1" applyAlignment="1">
      <alignment horizontal="center" wrapText="1"/>
    </xf>
    <xf numFmtId="0" fontId="82" fillId="0" borderId="48" xfId="0" applyFont="1" applyBorder="1" applyAlignment="1">
      <alignment horizontal="center" wrapText="1"/>
    </xf>
    <xf numFmtId="166" fontId="23" fillId="13" borderId="37" xfId="44" applyNumberFormat="1" applyFont="1" applyFill="1" applyBorder="1" applyAlignment="1" applyProtection="1">
      <alignment horizontal="center"/>
      <protection locked="0"/>
    </xf>
    <xf numFmtId="166" fontId="23" fillId="13" borderId="49" xfId="44" applyNumberFormat="1" applyFont="1" applyFill="1" applyBorder="1" applyAlignment="1" applyProtection="1">
      <alignment horizontal="center"/>
      <protection locked="0"/>
    </xf>
    <xf numFmtId="0" fontId="22" fillId="8" borderId="50" xfId="0" applyFont="1" applyFill="1" applyBorder="1" applyAlignment="1" applyProtection="1">
      <alignment vertical="top"/>
      <protection locked="0"/>
    </xf>
    <xf numFmtId="0" fontId="22" fillId="8" borderId="40" xfId="0" applyFont="1" applyFill="1" applyBorder="1" applyAlignment="1" applyProtection="1">
      <alignment horizontal="center" vertical="center"/>
      <protection locked="0"/>
    </xf>
    <xf numFmtId="0" fontId="2" fillId="0" borderId="14" xfId="0" applyFont="1" applyFill="1" applyBorder="1" applyAlignment="1">
      <alignment horizontal="center" wrapText="1"/>
    </xf>
    <xf numFmtId="0" fontId="82" fillId="0" borderId="14" xfId="0" applyNumberFormat="1" applyFont="1" applyFill="1" applyBorder="1" applyAlignment="1">
      <alignment horizontal="center" wrapText="1"/>
    </xf>
    <xf numFmtId="0" fontId="2" fillId="0" borderId="30" xfId="0" applyFont="1" applyFill="1" applyBorder="1" applyAlignment="1">
      <alignment horizontal="center" wrapText="1"/>
    </xf>
    <xf numFmtId="0" fontId="2" fillId="0" borderId="12" xfId="0" applyFont="1" applyBorder="1" applyAlignment="1">
      <alignment wrapText="1"/>
    </xf>
    <xf numFmtId="0" fontId="2" fillId="0" borderId="14" xfId="0" applyNumberFormat="1" applyFont="1" applyFill="1" applyBorder="1" applyAlignment="1">
      <alignment horizontal="center" wrapText="1"/>
    </xf>
    <xf numFmtId="0" fontId="2" fillId="0" borderId="24" xfId="0" applyFont="1" applyFill="1" applyBorder="1" applyAlignment="1">
      <alignment horizontal="center" wrapText="1"/>
    </xf>
    <xf numFmtId="0" fontId="2" fillId="0" borderId="26" xfId="0" applyFont="1" applyFill="1" applyBorder="1" applyAlignment="1">
      <alignment horizontal="center" wrapText="1"/>
    </xf>
    <xf numFmtId="0" fontId="2" fillId="0" borderId="14" xfId="0" applyNumberFormat="1" applyFont="1" applyFill="1" applyBorder="1" applyAlignment="1">
      <alignment horizontal="left" wrapText="1"/>
    </xf>
    <xf numFmtId="0" fontId="2" fillId="0" borderId="24" xfId="0" applyFont="1" applyFill="1" applyBorder="1" applyAlignment="1">
      <alignment horizontal="left" wrapText="1"/>
    </xf>
    <xf numFmtId="0" fontId="2" fillId="0" borderId="26" xfId="0" applyFont="1" applyFill="1" applyBorder="1" applyAlignment="1">
      <alignment wrapText="1"/>
    </xf>
    <xf numFmtId="0" fontId="2" fillId="0" borderId="51" xfId="0" applyFont="1" applyFill="1" applyBorder="1" applyAlignment="1">
      <alignment wrapText="1"/>
    </xf>
    <xf numFmtId="0" fontId="80" fillId="0" borderId="12" xfId="0" applyFont="1" applyFill="1" applyBorder="1" applyAlignment="1">
      <alignment wrapText="1"/>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92" fillId="0" borderId="55" xfId="0" applyFont="1" applyFill="1" applyBorder="1" applyAlignment="1" applyProtection="1">
      <alignment horizontal="left"/>
      <protection locked="0"/>
    </xf>
    <xf numFmtId="0" fontId="92" fillId="0" borderId="55" xfId="0" applyFont="1" applyFill="1" applyBorder="1" applyAlignment="1" applyProtection="1">
      <alignment/>
      <protection locked="0"/>
    </xf>
    <xf numFmtId="0" fontId="92" fillId="0" borderId="55" xfId="0" applyFont="1" applyFill="1" applyBorder="1" applyAlignment="1" applyProtection="1">
      <alignment/>
      <protection locked="0"/>
    </xf>
    <xf numFmtId="49" fontId="0" fillId="0" borderId="0" xfId="0" applyNumberFormat="1" applyAlignment="1" applyProtection="1">
      <alignment/>
      <protection locked="0"/>
    </xf>
    <xf numFmtId="165" fontId="23" fillId="0" borderId="40" xfId="42" applyNumberFormat="1" applyFont="1" applyFill="1" applyBorder="1" applyAlignment="1" applyProtection="1">
      <alignment horizontal="center"/>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92" fillId="0" borderId="55" xfId="0" applyFont="1" applyBorder="1" applyAlignment="1" applyProtection="1" quotePrefix="1">
      <alignment wrapText="1"/>
      <protection locked="0"/>
    </xf>
    <xf numFmtId="0" fontId="92" fillId="0" borderId="0" xfId="0" applyFont="1" applyAlignment="1" applyProtection="1" quotePrefix="1">
      <alignment wrapText="1"/>
      <protection locked="0"/>
    </xf>
    <xf numFmtId="0" fontId="81" fillId="0" borderId="0" xfId="0" applyFont="1" applyBorder="1" applyAlignment="1" applyProtection="1">
      <alignment horizontal="left" vertical="center" wrapText="1"/>
      <protection locked="0"/>
    </xf>
    <xf numFmtId="0" fontId="81" fillId="0" borderId="55" xfId="0" applyFont="1" applyBorder="1" applyAlignment="1" applyProtection="1">
      <alignment vertical="center" wrapText="1"/>
      <protection locked="0"/>
    </xf>
    <xf numFmtId="0" fontId="81" fillId="0" borderId="0" xfId="0" applyFont="1" applyBorder="1" applyAlignment="1" applyProtection="1">
      <alignment vertical="center" wrapText="1"/>
      <protection locked="0"/>
    </xf>
    <xf numFmtId="0" fontId="96" fillId="0" borderId="55" xfId="0" applyFont="1" applyBorder="1" applyAlignment="1" applyProtection="1" quotePrefix="1">
      <alignment vertical="center" wrapText="1"/>
      <protection locked="0"/>
    </xf>
    <xf numFmtId="0" fontId="96" fillId="0" borderId="0" xfId="0" applyFont="1" applyBorder="1" applyAlignment="1" applyProtection="1" quotePrefix="1">
      <alignment vertical="center" wrapText="1"/>
      <protection locked="0"/>
    </xf>
    <xf numFmtId="164" fontId="0" fillId="0" borderId="0" xfId="0" applyNumberFormat="1" applyAlignment="1" applyProtection="1">
      <alignment/>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164" fontId="0" fillId="0" borderId="0" xfId="0" applyNumberFormat="1" applyAlignment="1" applyProtection="1">
      <alignment/>
      <protection/>
    </xf>
    <xf numFmtId="164" fontId="0" fillId="0" borderId="0" xfId="0" applyNumberFormat="1" applyFont="1" applyAlignment="1" applyProtection="1">
      <alignment/>
      <protection/>
    </xf>
    <xf numFmtId="0" fontId="22" fillId="0" borderId="0" xfId="0" applyFont="1" applyAlignment="1" applyProtection="1" quotePrefix="1">
      <alignment/>
      <protection/>
    </xf>
    <xf numFmtId="0" fontId="17" fillId="0" borderId="41" xfId="0" applyFont="1" applyBorder="1" applyAlignment="1" applyProtection="1">
      <alignment/>
      <protection/>
    </xf>
    <xf numFmtId="0" fontId="0" fillId="0" borderId="41" xfId="0" applyBorder="1" applyAlignment="1" applyProtection="1">
      <alignment/>
      <protection/>
    </xf>
    <xf numFmtId="0" fontId="0" fillId="0" borderId="0" xfId="0" applyBorder="1" applyAlignment="1" applyProtection="1">
      <alignment/>
      <protection/>
    </xf>
    <xf numFmtId="0" fontId="14" fillId="0" borderId="42" xfId="0" applyFont="1" applyBorder="1" applyAlignment="1" applyProtection="1">
      <alignment/>
      <protection/>
    </xf>
    <xf numFmtId="0" fontId="23" fillId="0" borderId="0" xfId="0" applyFont="1" applyBorder="1" applyAlignment="1" applyProtection="1">
      <alignment horizontal="left" vertical="top"/>
      <protection/>
    </xf>
    <xf numFmtId="0" fontId="23" fillId="0" borderId="0" xfId="0" applyFont="1" applyBorder="1" applyAlignment="1" applyProtection="1">
      <alignment vertical="top" wrapText="1"/>
      <protection/>
    </xf>
    <xf numFmtId="0" fontId="23" fillId="0" borderId="0" xfId="0" applyFont="1" applyBorder="1" applyAlignment="1" applyProtection="1">
      <alignment vertical="top"/>
      <protection/>
    </xf>
    <xf numFmtId="0" fontId="95" fillId="0" borderId="33" xfId="0" applyFont="1" applyFill="1" applyBorder="1" applyAlignment="1" applyProtection="1">
      <alignment vertical="top" wrapText="1"/>
      <protection/>
    </xf>
    <xf numFmtId="0" fontId="23" fillId="0" borderId="0" xfId="0" applyFont="1" applyFill="1" applyBorder="1" applyAlignment="1" applyProtection="1">
      <alignment vertical="top"/>
      <protection/>
    </xf>
    <xf numFmtId="0" fontId="23" fillId="0" borderId="0" xfId="0" applyFont="1" applyFill="1" applyBorder="1" applyAlignment="1" applyProtection="1">
      <alignment horizontal="left" vertical="top"/>
      <protection/>
    </xf>
    <xf numFmtId="0" fontId="22" fillId="0" borderId="0" xfId="0" applyFont="1" applyBorder="1" applyAlignment="1" applyProtection="1">
      <alignment vertical="top"/>
      <protection/>
    </xf>
    <xf numFmtId="0" fontId="89" fillId="0" borderId="0" xfId="0" applyFont="1" applyBorder="1" applyAlignment="1" applyProtection="1">
      <alignment vertical="top"/>
      <protection/>
    </xf>
    <xf numFmtId="0" fontId="90" fillId="0" borderId="0" xfId="0" applyFont="1" applyBorder="1" applyAlignment="1" applyProtection="1">
      <alignment vertical="top"/>
      <protection/>
    </xf>
    <xf numFmtId="0" fontId="22" fillId="0" borderId="0" xfId="0" applyFont="1" applyBorder="1" applyAlignment="1" applyProtection="1">
      <alignment horizontal="center" vertical="center" wrapText="1"/>
      <protection/>
    </xf>
    <xf numFmtId="0" fontId="22" fillId="0" borderId="0" xfId="0" applyFont="1" applyBorder="1" applyAlignment="1" applyProtection="1">
      <alignment horizontal="center"/>
      <protection/>
    </xf>
    <xf numFmtId="0" fontId="0" fillId="0" borderId="42" xfId="0" applyBorder="1" applyAlignment="1" applyProtection="1">
      <alignment/>
      <protection/>
    </xf>
    <xf numFmtId="0" fontId="23" fillId="0" borderId="0" xfId="0" applyFont="1" applyBorder="1" applyAlignment="1" applyProtection="1">
      <alignment horizontal="left" vertical="center" wrapText="1"/>
      <protection/>
    </xf>
    <xf numFmtId="0" fontId="17" fillId="0" borderId="41" xfId="0" applyFont="1" applyBorder="1" applyAlignment="1" applyProtection="1">
      <alignment vertical="top"/>
      <protection/>
    </xf>
    <xf numFmtId="0" fontId="0" fillId="0" borderId="41" xfId="0" applyBorder="1" applyAlignment="1" applyProtection="1">
      <alignment vertical="top"/>
      <protection/>
    </xf>
    <xf numFmtId="0" fontId="17" fillId="0" borderId="0" xfId="0" applyFont="1" applyBorder="1" applyAlignment="1" applyProtection="1">
      <alignment vertical="top"/>
      <protection/>
    </xf>
    <xf numFmtId="0" fontId="0" fillId="0" borderId="0" xfId="0" applyBorder="1" applyAlignment="1" applyProtection="1">
      <alignment vertical="top"/>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23" fillId="0" borderId="0" xfId="0" applyFont="1" applyBorder="1" applyAlignment="1" applyProtection="1">
      <alignment wrapText="1"/>
      <protection/>
    </xf>
    <xf numFmtId="0" fontId="23" fillId="0" borderId="0" xfId="0" applyFont="1" applyBorder="1" applyAlignment="1" applyProtection="1">
      <alignment/>
      <protection/>
    </xf>
    <xf numFmtId="0" fontId="22" fillId="0" borderId="58" xfId="0" applyFont="1" applyBorder="1" applyAlignment="1" applyProtection="1">
      <alignment horizontal="center"/>
      <protection/>
    </xf>
    <xf numFmtId="0" fontId="22" fillId="0" borderId="0" xfId="0" applyFont="1" applyBorder="1" applyAlignment="1" applyProtection="1">
      <alignment/>
      <protection/>
    </xf>
    <xf numFmtId="0" fontId="23" fillId="0" borderId="58" xfId="0" applyFont="1" applyBorder="1" applyAlignment="1" applyProtection="1">
      <alignment horizontal="center" wrapText="1"/>
      <protection/>
    </xf>
    <xf numFmtId="0" fontId="23" fillId="0" borderId="0" xfId="0" applyFont="1" applyBorder="1" applyAlignment="1" applyProtection="1">
      <alignment horizontal="center" wrapText="1"/>
      <protection/>
    </xf>
    <xf numFmtId="0" fontId="23" fillId="0" borderId="0" xfId="0" applyFont="1" applyBorder="1" applyAlignment="1" applyProtection="1">
      <alignment horizontal="center"/>
      <protection/>
    </xf>
    <xf numFmtId="0" fontId="22" fillId="0" borderId="0" xfId="0" applyFont="1" applyBorder="1" applyAlignment="1" applyProtection="1">
      <alignment horizontal="center" wrapText="1"/>
      <protection/>
    </xf>
    <xf numFmtId="0" fontId="93" fillId="0" borderId="0" xfId="0" applyFont="1" applyBorder="1" applyAlignment="1" applyProtection="1">
      <alignment vertical="top"/>
      <protection/>
    </xf>
    <xf numFmtId="0" fontId="93" fillId="0" borderId="0" xfId="0" applyFont="1" applyBorder="1" applyAlignment="1" applyProtection="1">
      <alignment/>
      <protection/>
    </xf>
    <xf numFmtId="0" fontId="15" fillId="0" borderId="0" xfId="0" applyFont="1" applyBorder="1" applyAlignment="1" applyProtection="1">
      <alignment vertical="center" wrapText="1"/>
      <protection/>
    </xf>
    <xf numFmtId="0" fontId="97" fillId="0" borderId="0" xfId="0" applyFont="1" applyBorder="1" applyAlignment="1" applyProtection="1" quotePrefix="1">
      <alignment vertical="center" wrapText="1"/>
      <protection/>
    </xf>
    <xf numFmtId="0" fontId="94" fillId="0" borderId="0" xfId="0" applyFont="1" applyBorder="1" applyAlignment="1" applyProtection="1">
      <alignment/>
      <protection/>
    </xf>
    <xf numFmtId="0" fontId="23" fillId="0" borderId="0" xfId="0" applyFont="1" applyBorder="1" applyAlignment="1" applyProtection="1">
      <alignment/>
      <protection/>
    </xf>
    <xf numFmtId="0" fontId="95" fillId="0" borderId="0" xfId="0" applyFont="1" applyBorder="1" applyAlignment="1" applyProtection="1" quotePrefix="1">
      <alignment vertical="center" wrapText="1"/>
      <protection/>
    </xf>
    <xf numFmtId="0" fontId="89" fillId="0" borderId="0" xfId="0" applyFont="1" applyBorder="1" applyAlignment="1" applyProtection="1">
      <alignment/>
      <protection/>
    </xf>
    <xf numFmtId="0" fontId="24" fillId="0" borderId="0" xfId="0" applyFont="1" applyBorder="1" applyAlignment="1" applyProtection="1">
      <alignment vertical="top"/>
      <protection/>
    </xf>
    <xf numFmtId="0" fontId="94" fillId="0" borderId="36" xfId="0" applyFont="1" applyBorder="1" applyAlignment="1" applyProtection="1">
      <alignment/>
      <protection/>
    </xf>
    <xf numFmtId="0" fontId="23" fillId="0" borderId="39" xfId="0" applyFont="1" applyBorder="1" applyAlignment="1" applyProtection="1">
      <alignment/>
      <protection/>
    </xf>
    <xf numFmtId="0" fontId="14" fillId="0" borderId="0" xfId="0" applyFont="1" applyBorder="1" applyAlignment="1" applyProtection="1">
      <alignment vertical="top"/>
      <protection/>
    </xf>
    <xf numFmtId="0" fontId="0" fillId="0" borderId="0" xfId="0" applyFont="1" applyBorder="1" applyAlignment="1" applyProtection="1">
      <alignment vertical="top"/>
      <protection/>
    </xf>
    <xf numFmtId="0" fontId="82" fillId="0" borderId="36" xfId="0" applyFont="1" applyBorder="1" applyAlignment="1" applyProtection="1">
      <alignment/>
      <protection/>
    </xf>
    <xf numFmtId="0" fontId="2" fillId="0" borderId="39" xfId="0" applyFont="1" applyBorder="1" applyAlignment="1" applyProtection="1">
      <alignment/>
      <protection/>
    </xf>
    <xf numFmtId="0" fontId="82" fillId="0" borderId="0" xfId="0" applyFont="1" applyBorder="1" applyAlignment="1" applyProtection="1">
      <alignment vertical="top" wrapText="1"/>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0" fontId="11" fillId="0" borderId="0" xfId="0" applyFont="1" applyBorder="1" applyAlignment="1" applyProtection="1">
      <alignment horizontal="center" wrapText="1"/>
      <protection/>
    </xf>
    <xf numFmtId="0" fontId="94" fillId="0" borderId="0" xfId="0" applyFont="1" applyBorder="1" applyAlignment="1" applyProtection="1">
      <alignment horizontal="center" wrapText="1"/>
      <protection/>
    </xf>
    <xf numFmtId="0" fontId="22" fillId="0" borderId="0" xfId="0" applyFont="1" applyBorder="1" applyAlignment="1" applyProtection="1">
      <alignment horizontal="center" vertical="top"/>
      <protection/>
    </xf>
    <xf numFmtId="0" fontId="94" fillId="0" borderId="58" xfId="0" applyFont="1" applyBorder="1" applyAlignment="1" applyProtection="1">
      <alignment horizontal="center" wrapText="1"/>
      <protection/>
    </xf>
    <xf numFmtId="0" fontId="82" fillId="0" borderId="59" xfId="0" applyFont="1" applyBorder="1" applyAlignment="1">
      <alignment horizontal="center" wrapText="1"/>
    </xf>
    <xf numFmtId="0" fontId="82" fillId="0" borderId="60" xfId="0" applyFont="1" applyBorder="1" applyAlignment="1">
      <alignment horizontal="center" wrapText="1"/>
    </xf>
    <xf numFmtId="0" fontId="22" fillId="0" borderId="0" xfId="0" applyFont="1" applyBorder="1" applyAlignment="1" applyProtection="1">
      <alignment horizontal="center"/>
      <protection locked="0"/>
    </xf>
    <xf numFmtId="0" fontId="22" fillId="0" borderId="0" xfId="0" applyFont="1" applyBorder="1" applyAlignment="1" applyProtection="1">
      <alignment horizontal="center" wrapText="1"/>
      <protection locked="0"/>
    </xf>
    <xf numFmtId="0" fontId="3" fillId="0" borderId="11" xfId="0" applyFont="1" applyBorder="1" applyAlignment="1">
      <alignment/>
    </xf>
    <xf numFmtId="0" fontId="86" fillId="0" borderId="11" xfId="0" applyFont="1" applyBorder="1" applyAlignment="1">
      <alignment/>
    </xf>
    <xf numFmtId="0" fontId="8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xf>
    <xf numFmtId="0" fontId="81" fillId="0" borderId="0" xfId="0" applyFont="1" applyBorder="1" applyAlignment="1">
      <alignment horizontal="left" vertical="center" wrapText="1"/>
    </xf>
    <xf numFmtId="167" fontId="23" fillId="19" borderId="40" xfId="0" applyNumberFormat="1" applyFont="1" applyFill="1" applyBorder="1" applyAlignment="1" applyProtection="1">
      <alignment horizontal="center" vertical="center"/>
      <protection locked="0"/>
    </xf>
    <xf numFmtId="0" fontId="82" fillId="0" borderId="0" xfId="0" applyFont="1" applyFill="1" applyBorder="1" applyAlignment="1">
      <alignment horizontal="left"/>
    </xf>
    <xf numFmtId="0" fontId="2" fillId="0" borderId="15" xfId="0" applyFont="1" applyFill="1" applyBorder="1" applyAlignment="1">
      <alignment horizontal="right"/>
    </xf>
    <xf numFmtId="0" fontId="2" fillId="0" borderId="61" xfId="0" applyFont="1" applyFill="1" applyBorder="1" applyAlignment="1">
      <alignment horizontal="right"/>
    </xf>
    <xf numFmtId="3" fontId="2" fillId="0" borderId="0" xfId="0" applyNumberFormat="1" applyFont="1" applyBorder="1" applyAlignment="1">
      <alignment horizontal="center"/>
    </xf>
    <xf numFmtId="44" fontId="2" fillId="0" borderId="0" xfId="44" applyFont="1" applyBorder="1" applyAlignment="1">
      <alignment/>
    </xf>
    <xf numFmtId="44" fontId="3" fillId="0" borderId="0" xfId="44" applyFont="1" applyBorder="1" applyAlignment="1">
      <alignment/>
    </xf>
    <xf numFmtId="165" fontId="23" fillId="0" borderId="0" xfId="42" applyNumberFormat="1" applyFont="1" applyFill="1" applyBorder="1" applyAlignment="1" applyProtection="1">
      <alignment horizontal="center"/>
      <protection locked="0"/>
    </xf>
    <xf numFmtId="0" fontId="22" fillId="13" borderId="0" xfId="0" applyFont="1" applyFill="1" applyBorder="1" applyAlignment="1" applyProtection="1">
      <alignment vertical="top"/>
      <protection locked="0"/>
    </xf>
    <xf numFmtId="166" fontId="23" fillId="13" borderId="60" xfId="44" applyNumberFormat="1" applyFont="1" applyFill="1" applyBorder="1" applyAlignment="1" applyProtection="1">
      <alignment horizontal="center"/>
      <protection locked="0"/>
    </xf>
    <xf numFmtId="166" fontId="23" fillId="13" borderId="58" xfId="44" applyNumberFormat="1" applyFont="1" applyFill="1" applyBorder="1" applyAlignment="1" applyProtection="1">
      <alignment horizontal="center"/>
      <protection locked="0"/>
    </xf>
    <xf numFmtId="0" fontId="0" fillId="0" borderId="33" xfId="0" applyBorder="1" applyAlignment="1">
      <alignment/>
    </xf>
    <xf numFmtId="166" fontId="8" fillId="0" borderId="20" xfId="44" applyNumberFormat="1" applyFont="1" applyFill="1" applyBorder="1" applyAlignment="1">
      <alignment horizontal="center"/>
    </xf>
    <xf numFmtId="166" fontId="86" fillId="0" borderId="35" xfId="44" applyNumberFormat="1" applyFont="1" applyBorder="1" applyAlignment="1">
      <alignment/>
    </xf>
    <xf numFmtId="44" fontId="2" fillId="0" borderId="0" xfId="44" applyFont="1" applyBorder="1" applyAlignment="1">
      <alignment horizontal="center"/>
    </xf>
    <xf numFmtId="3" fontId="2" fillId="0" borderId="0" xfId="0" applyNumberFormat="1" applyFont="1" applyBorder="1" applyAlignment="1">
      <alignment horizontal="center" vertical="center"/>
    </xf>
    <xf numFmtId="0" fontId="82" fillId="33" borderId="59" xfId="0" applyFont="1" applyFill="1" applyBorder="1" applyAlignment="1">
      <alignment horizontal="center"/>
    </xf>
    <xf numFmtId="0" fontId="82" fillId="33" borderId="60" xfId="0" applyFont="1" applyFill="1" applyBorder="1" applyAlignment="1">
      <alignment horizontal="center" wrapText="1"/>
    </xf>
    <xf numFmtId="166" fontId="8" fillId="33" borderId="14" xfId="44" applyNumberFormat="1" applyFont="1" applyFill="1" applyBorder="1" applyAlignment="1">
      <alignment horizontal="center"/>
    </xf>
    <xf numFmtId="166" fontId="86" fillId="33" borderId="12" xfId="44" applyNumberFormat="1" applyFont="1" applyFill="1" applyBorder="1" applyAlignment="1">
      <alignment/>
    </xf>
    <xf numFmtId="0" fontId="82" fillId="0" borderId="0" xfId="0" applyFont="1" applyFill="1" applyBorder="1" applyAlignment="1">
      <alignment horizontal="right" vertical="center"/>
    </xf>
    <xf numFmtId="166" fontId="82" fillId="0" borderId="0" xfId="44" applyNumberFormat="1" applyFont="1" applyFill="1" applyBorder="1" applyAlignment="1">
      <alignment horizontal="center"/>
    </xf>
    <xf numFmtId="0" fontId="2" fillId="0" borderId="0" xfId="0" applyFont="1" applyAlignment="1">
      <alignment vertical="top"/>
    </xf>
    <xf numFmtId="0" fontId="29" fillId="0" borderId="0" xfId="0" applyFont="1" applyAlignment="1">
      <alignment/>
    </xf>
    <xf numFmtId="0" fontId="22" fillId="0" borderId="0" xfId="0" applyFont="1" applyBorder="1" applyAlignment="1" applyProtection="1">
      <alignment vertical="top" wrapText="1"/>
      <protection locked="0"/>
    </xf>
    <xf numFmtId="166" fontId="23" fillId="19" borderId="40" xfId="44" applyNumberFormat="1" applyFont="1" applyFill="1" applyBorder="1" applyAlignment="1" applyProtection="1">
      <alignment horizontal="center" vertical="center"/>
      <protection locked="0"/>
    </xf>
    <xf numFmtId="166" fontId="23" fillId="19" borderId="40" xfId="44" applyNumberFormat="1" applyFont="1" applyFill="1" applyBorder="1" applyAlignment="1" applyProtection="1" quotePrefix="1">
      <alignment horizontal="center" vertical="center"/>
      <protection locked="0"/>
    </xf>
    <xf numFmtId="0" fontId="22" fillId="33" borderId="40"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82" fillId="0" borderId="33" xfId="0" applyFont="1" applyFill="1" applyBorder="1" applyAlignment="1">
      <alignment horizontal="left"/>
    </xf>
    <xf numFmtId="0" fontId="82" fillId="0" borderId="0" xfId="0" applyNumberFormat="1" applyFont="1" applyFill="1" applyBorder="1" applyAlignment="1">
      <alignment horizontal="left"/>
    </xf>
    <xf numFmtId="0" fontId="0" fillId="0" borderId="25" xfId="0" applyFont="1" applyBorder="1" applyAlignment="1">
      <alignment/>
    </xf>
    <xf numFmtId="0" fontId="0" fillId="0" borderId="0" xfId="0" applyFont="1" applyBorder="1" applyAlignment="1">
      <alignment/>
    </xf>
    <xf numFmtId="0" fontId="0" fillId="0" borderId="62" xfId="0" applyFont="1" applyBorder="1" applyAlignment="1">
      <alignment/>
    </xf>
    <xf numFmtId="0" fontId="0" fillId="0" borderId="58" xfId="0" applyFont="1" applyBorder="1" applyAlignment="1">
      <alignment/>
    </xf>
    <xf numFmtId="14" fontId="94" fillId="13" borderId="36" xfId="0" applyNumberFormat="1" applyFont="1" applyFill="1" applyBorder="1" applyAlignment="1" applyProtection="1">
      <alignment horizontal="left" vertical="top"/>
      <protection locked="0"/>
    </xf>
    <xf numFmtId="0" fontId="23" fillId="13" borderId="40" xfId="0" applyFont="1" applyFill="1" applyBorder="1" applyAlignment="1" applyProtection="1" quotePrefix="1">
      <alignment horizontal="left" vertical="top"/>
      <protection locked="0"/>
    </xf>
    <xf numFmtId="0" fontId="2" fillId="0" borderId="0" xfId="0" applyFont="1" applyAlignment="1" applyProtection="1">
      <alignment wrapText="1"/>
      <protection/>
    </xf>
    <xf numFmtId="0" fontId="22" fillId="19" borderId="36" xfId="0" applyFont="1" applyFill="1" applyBorder="1" applyAlignment="1" applyProtection="1">
      <alignment vertical="top"/>
      <protection locked="0"/>
    </xf>
    <xf numFmtId="0" fontId="22" fillId="19" borderId="37" xfId="0" applyFont="1" applyFill="1" applyBorder="1" applyAlignment="1" applyProtection="1">
      <alignment vertical="top"/>
      <protection locked="0"/>
    </xf>
    <xf numFmtId="0" fontId="22" fillId="19" borderId="39" xfId="0" applyFont="1" applyFill="1" applyBorder="1" applyAlignment="1" applyProtection="1">
      <alignment vertical="top"/>
      <protection locked="0"/>
    </xf>
    <xf numFmtId="49" fontId="22" fillId="19" borderId="36" xfId="0" applyNumberFormat="1" applyFont="1" applyFill="1" applyBorder="1" applyAlignment="1" applyProtection="1" quotePrefix="1">
      <alignment vertical="center" wrapText="1"/>
      <protection/>
    </xf>
    <xf numFmtId="49" fontId="22" fillId="19" borderId="37" xfId="0" applyNumberFormat="1" applyFont="1" applyFill="1" applyBorder="1" applyAlignment="1" applyProtection="1" quotePrefix="1">
      <alignment vertical="center" wrapText="1"/>
      <protection/>
    </xf>
    <xf numFmtId="49" fontId="22" fillId="19" borderId="39" xfId="0" applyNumberFormat="1" applyFont="1" applyFill="1" applyBorder="1" applyAlignment="1" applyProtection="1" quotePrefix="1">
      <alignment vertical="center" wrapText="1"/>
      <protection/>
    </xf>
    <xf numFmtId="0" fontId="95" fillId="0" borderId="0" xfId="0" applyFont="1" applyBorder="1" applyAlignment="1" applyProtection="1" quotePrefix="1">
      <alignment vertical="center" wrapText="1"/>
      <protection/>
    </xf>
    <xf numFmtId="49" fontId="22" fillId="19" borderId="36" xfId="0" applyNumberFormat="1" applyFont="1" applyFill="1" applyBorder="1" applyAlignment="1" applyProtection="1" quotePrefix="1">
      <alignment vertical="center" wrapText="1"/>
      <protection locked="0"/>
    </xf>
    <xf numFmtId="49" fontId="22" fillId="19" borderId="37" xfId="0" applyNumberFormat="1" applyFont="1" applyFill="1" applyBorder="1" applyAlignment="1" applyProtection="1" quotePrefix="1">
      <alignment vertical="center" wrapText="1"/>
      <protection locked="0"/>
    </xf>
    <xf numFmtId="49" fontId="22" fillId="19" borderId="39" xfId="0" applyNumberFormat="1" applyFont="1" applyFill="1" applyBorder="1" applyAlignment="1" applyProtection="1" quotePrefix="1">
      <alignment vertical="center" wrapText="1"/>
      <protection locked="0"/>
    </xf>
    <xf numFmtId="0" fontId="82" fillId="0" borderId="36" xfId="0" applyFont="1" applyBorder="1" applyAlignment="1" applyProtection="1">
      <alignment wrapText="1"/>
      <protection/>
    </xf>
    <xf numFmtId="0" fontId="82" fillId="0" borderId="39" xfId="0" applyFont="1" applyBorder="1" applyAlignment="1" applyProtection="1">
      <alignment wrapText="1"/>
      <protection/>
    </xf>
    <xf numFmtId="0" fontId="82" fillId="0" borderId="36" xfId="0" applyFont="1" applyBorder="1" applyAlignment="1" applyProtection="1">
      <alignment vertical="top" wrapText="1"/>
      <protection/>
    </xf>
    <xf numFmtId="0" fontId="82" fillId="0" borderId="39" xfId="0" applyFont="1" applyBorder="1" applyAlignment="1" applyProtection="1">
      <alignment vertical="top" wrapText="1"/>
      <protection/>
    </xf>
    <xf numFmtId="0" fontId="22" fillId="0" borderId="58" xfId="0" applyFont="1" applyBorder="1" applyAlignment="1" applyProtection="1">
      <alignment horizontal="center" wrapText="1"/>
      <protection/>
    </xf>
    <xf numFmtId="0" fontId="22" fillId="0" borderId="58" xfId="0" applyFont="1" applyBorder="1" applyAlignment="1" applyProtection="1">
      <alignment horizontal="center"/>
      <protection/>
    </xf>
    <xf numFmtId="0" fontId="22" fillId="0" borderId="0" xfId="0" applyFont="1" applyBorder="1" applyAlignment="1" applyProtection="1">
      <alignment horizontal="center"/>
      <protection/>
    </xf>
    <xf numFmtId="0" fontId="82" fillId="0" borderId="36" xfId="0" applyFont="1" applyFill="1" applyBorder="1" applyAlignment="1" applyProtection="1">
      <alignment wrapText="1"/>
      <protection/>
    </xf>
    <xf numFmtId="0" fontId="82" fillId="0" borderId="39" xfId="0" applyFont="1" applyFill="1" applyBorder="1" applyAlignment="1" applyProtection="1">
      <alignment wrapText="1"/>
      <protection/>
    </xf>
    <xf numFmtId="0" fontId="23" fillId="0" borderId="58" xfId="0" applyFont="1" applyBorder="1" applyAlignment="1" applyProtection="1">
      <alignment horizontal="center" wrapText="1"/>
      <protection/>
    </xf>
    <xf numFmtId="0" fontId="94" fillId="0" borderId="0" xfId="0" applyFont="1" applyBorder="1" applyAlignment="1" applyProtection="1">
      <alignment vertical="top" wrapText="1"/>
      <protection/>
    </xf>
    <xf numFmtId="0" fontId="95" fillId="0" borderId="0" xfId="0" applyFont="1" applyBorder="1" applyAlignment="1" applyProtection="1">
      <alignment horizontal="left" vertical="center" wrapText="1"/>
      <protection/>
    </xf>
    <xf numFmtId="0" fontId="95" fillId="0" borderId="0" xfId="0" applyFont="1" applyBorder="1" applyAlignment="1" applyProtection="1">
      <alignment vertical="center" wrapText="1"/>
      <protection/>
    </xf>
    <xf numFmtId="0" fontId="95" fillId="0" borderId="0" xfId="0" applyFont="1" applyFill="1" applyBorder="1" applyAlignment="1" applyProtection="1">
      <alignment horizontal="left" vertical="top" wrapText="1"/>
      <protection/>
    </xf>
    <xf numFmtId="0" fontId="95" fillId="0" borderId="33" xfId="0" applyFont="1" applyFill="1" applyBorder="1" applyAlignment="1" applyProtection="1">
      <alignment horizontal="left" vertical="top" wrapText="1"/>
      <protection/>
    </xf>
    <xf numFmtId="0" fontId="94" fillId="0" borderId="0" xfId="0" applyFont="1" applyFill="1" applyBorder="1" applyAlignment="1" applyProtection="1">
      <alignment horizontal="center" wrapText="1"/>
      <protection/>
    </xf>
    <xf numFmtId="0" fontId="94" fillId="0" borderId="58" xfId="0" applyFont="1" applyFill="1" applyBorder="1" applyAlignment="1" applyProtection="1">
      <alignment horizontal="center" wrapText="1"/>
      <protection/>
    </xf>
    <xf numFmtId="0" fontId="97" fillId="0" borderId="0" xfId="0" applyFont="1" applyBorder="1" applyAlignment="1" applyProtection="1" quotePrefix="1">
      <alignment vertical="center" wrapText="1"/>
      <protection/>
    </xf>
    <xf numFmtId="0" fontId="94" fillId="0" borderId="36" xfId="0" applyFont="1" applyBorder="1" applyAlignment="1" applyProtection="1">
      <alignment wrapText="1"/>
      <protection/>
    </xf>
    <xf numFmtId="0" fontId="94" fillId="0" borderId="39" xfId="0" applyFont="1" applyBorder="1" applyAlignment="1" applyProtection="1">
      <alignment wrapText="1"/>
      <protection/>
    </xf>
    <xf numFmtId="0" fontId="94" fillId="0" borderId="36" xfId="0" applyFont="1" applyFill="1" applyBorder="1" applyAlignment="1" applyProtection="1">
      <alignment wrapText="1"/>
      <protection/>
    </xf>
    <xf numFmtId="0" fontId="94" fillId="0" borderId="39" xfId="0" applyFont="1" applyFill="1" applyBorder="1" applyAlignment="1" applyProtection="1">
      <alignment wrapText="1"/>
      <protection/>
    </xf>
    <xf numFmtId="0" fontId="94" fillId="0" borderId="36" xfId="0" applyFont="1" applyBorder="1" applyAlignment="1" applyProtection="1">
      <alignment vertical="top" wrapText="1"/>
      <protection/>
    </xf>
    <xf numFmtId="0" fontId="94" fillId="0" borderId="39" xfId="0" applyFont="1" applyBorder="1" applyAlignment="1" applyProtection="1">
      <alignment vertical="top" wrapText="1"/>
      <protection/>
    </xf>
    <xf numFmtId="0" fontId="95" fillId="0" borderId="33" xfId="0" applyFont="1" applyBorder="1" applyAlignment="1" applyProtection="1">
      <alignment horizontal="left" vertical="center" wrapText="1"/>
      <protection/>
    </xf>
    <xf numFmtId="0" fontId="22" fillId="0" borderId="58" xfId="0" applyFont="1" applyBorder="1" applyAlignment="1" applyProtection="1">
      <alignment horizontal="center" vertical="center"/>
      <protection/>
    </xf>
    <xf numFmtId="0" fontId="95" fillId="0" borderId="0" xfId="0" applyFont="1" applyFill="1" applyBorder="1" applyAlignment="1" applyProtection="1">
      <alignment vertical="top" wrapText="1"/>
      <protection/>
    </xf>
    <xf numFmtId="0" fontId="95" fillId="0" borderId="33" xfId="0" applyFont="1" applyFill="1" applyBorder="1" applyAlignment="1" applyProtection="1">
      <alignment vertical="top" wrapText="1"/>
      <protection/>
    </xf>
    <xf numFmtId="0" fontId="21" fillId="0" borderId="0" xfId="0" applyFont="1" applyAlignment="1" applyProtection="1">
      <alignment horizontal="center"/>
      <protection locked="0"/>
    </xf>
    <xf numFmtId="0" fontId="90" fillId="0" borderId="0" xfId="0" applyFont="1" applyBorder="1" applyAlignment="1" applyProtection="1">
      <alignment horizontal="left" vertical="top" wrapText="1"/>
      <protection/>
    </xf>
    <xf numFmtId="0" fontId="95" fillId="0" borderId="0" xfId="0" applyFont="1" applyFill="1" applyBorder="1" applyAlignment="1" applyProtection="1" quotePrefix="1">
      <alignment vertical="top" wrapText="1"/>
      <protection/>
    </xf>
    <xf numFmtId="0" fontId="94" fillId="0" borderId="0" xfId="0" applyFont="1" applyFill="1" applyBorder="1" applyAlignment="1" applyProtection="1">
      <alignment wrapText="1"/>
      <protection/>
    </xf>
    <xf numFmtId="0" fontId="94" fillId="0" borderId="0" xfId="0" applyFont="1" applyBorder="1" applyAlignment="1" applyProtection="1">
      <alignment wrapText="1"/>
      <protection/>
    </xf>
    <xf numFmtId="0" fontId="23" fillId="13" borderId="36" xfId="0" applyFont="1" applyFill="1" applyBorder="1" applyAlignment="1" applyProtection="1">
      <alignment horizontal="left"/>
      <protection locked="0"/>
    </xf>
    <xf numFmtId="0" fontId="23" fillId="13" borderId="44" xfId="0" applyFont="1" applyFill="1" applyBorder="1" applyAlignment="1" applyProtection="1">
      <alignment horizontal="left"/>
      <protection locked="0"/>
    </xf>
    <xf numFmtId="0" fontId="23" fillId="19" borderId="36" xfId="0" applyFont="1" applyFill="1" applyBorder="1" applyAlignment="1" applyProtection="1">
      <alignment horizontal="left" vertical="center" wrapText="1"/>
      <protection locked="0"/>
    </xf>
    <xf numFmtId="0" fontId="23" fillId="19" borderId="37" xfId="0" applyFont="1" applyFill="1" applyBorder="1" applyAlignment="1" applyProtection="1">
      <alignment horizontal="left" vertical="center" wrapText="1"/>
      <protection locked="0"/>
    </xf>
    <xf numFmtId="0" fontId="23" fillId="19" borderId="39" xfId="0" applyFont="1" applyFill="1" applyBorder="1" applyAlignment="1" applyProtection="1">
      <alignment horizontal="left" vertical="center" wrapText="1"/>
      <protection locked="0"/>
    </xf>
    <xf numFmtId="0" fontId="89" fillId="0" borderId="42" xfId="0" applyFont="1" applyBorder="1" applyAlignment="1" applyProtection="1" quotePrefix="1">
      <alignment vertical="top" wrapText="1"/>
      <protection/>
    </xf>
    <xf numFmtId="0" fontId="90" fillId="0" borderId="0" xfId="0" applyFont="1" applyBorder="1" applyAlignment="1" applyProtection="1" quotePrefix="1">
      <alignment vertical="top" wrapText="1"/>
      <protection/>
    </xf>
    <xf numFmtId="0" fontId="90" fillId="0" borderId="0" xfId="0" applyFont="1" applyBorder="1" applyAlignment="1" applyProtection="1">
      <alignment vertical="top" wrapText="1"/>
      <protection/>
    </xf>
    <xf numFmtId="0" fontId="90" fillId="0" borderId="0" xfId="0" applyFont="1" applyBorder="1" applyAlignment="1" applyProtection="1">
      <alignment vertical="top" wrapText="1"/>
      <protection locked="0"/>
    </xf>
    <xf numFmtId="0" fontId="82" fillId="0" borderId="17" xfId="0" applyFont="1" applyFill="1" applyBorder="1" applyAlignment="1">
      <alignment horizontal="left"/>
    </xf>
    <xf numFmtId="0" fontId="82" fillId="0" borderId="32" xfId="0" applyFont="1" applyFill="1" applyBorder="1" applyAlignment="1">
      <alignment horizontal="left"/>
    </xf>
    <xf numFmtId="0" fontId="82" fillId="0" borderId="18" xfId="0" applyFont="1" applyFill="1" applyBorder="1" applyAlignment="1">
      <alignment horizontal="left"/>
    </xf>
    <xf numFmtId="0" fontId="82" fillId="0" borderId="32" xfId="0" applyFont="1" applyBorder="1" applyAlignment="1">
      <alignment wrapText="1"/>
    </xf>
    <xf numFmtId="0" fontId="82" fillId="0" borderId="18" xfId="0" applyFont="1" applyBorder="1" applyAlignment="1">
      <alignment wrapText="1"/>
    </xf>
    <xf numFmtId="0" fontId="82" fillId="0" borderId="32" xfId="0" applyFont="1" applyBorder="1" applyAlignment="1">
      <alignment vertical="top" wrapText="1"/>
    </xf>
    <xf numFmtId="0" fontId="82" fillId="0" borderId="18" xfId="0" applyFont="1" applyBorder="1" applyAlignment="1">
      <alignment vertical="top" wrapText="1"/>
    </xf>
    <xf numFmtId="0" fontId="82" fillId="0" borderId="32" xfId="0" applyFont="1" applyFill="1" applyBorder="1" applyAlignment="1">
      <alignment wrapText="1"/>
    </xf>
    <xf numFmtId="0" fontId="82" fillId="0" borderId="18" xfId="0" applyFont="1" applyFill="1" applyBorder="1" applyAlignment="1">
      <alignment wrapText="1"/>
    </xf>
    <xf numFmtId="0" fontId="0" fillId="0" borderId="0" xfId="0" applyFont="1" applyBorder="1" applyAlignment="1">
      <alignment vertical="top"/>
    </xf>
    <xf numFmtId="0" fontId="0" fillId="0" borderId="33" xfId="0" applyFont="1" applyBorder="1" applyAlignment="1">
      <alignment vertical="top"/>
    </xf>
    <xf numFmtId="0" fontId="0" fillId="0" borderId="58" xfId="0" applyFont="1" applyBorder="1" applyAlignment="1">
      <alignment vertical="top"/>
    </xf>
    <xf numFmtId="0" fontId="0" fillId="0" borderId="63" xfId="0" applyFont="1" applyBorder="1" applyAlignment="1">
      <alignment vertical="top"/>
    </xf>
    <xf numFmtId="0" fontId="4" fillId="34" borderId="64" xfId="0" applyFont="1" applyFill="1" applyBorder="1" applyAlignment="1">
      <alignment horizontal="center" vertical="center"/>
    </xf>
    <xf numFmtId="166" fontId="82" fillId="0" borderId="36" xfId="44" applyNumberFormat="1" applyFont="1" applyFill="1" applyBorder="1" applyAlignment="1">
      <alignment horizontal="center" vertical="center" wrapText="1"/>
    </xf>
    <xf numFmtId="166" fontId="82" fillId="0" borderId="37" xfId="44" applyNumberFormat="1" applyFont="1" applyFill="1" applyBorder="1" applyAlignment="1">
      <alignment horizontal="center" vertical="center" wrapText="1"/>
    </xf>
    <xf numFmtId="166" fontId="82" fillId="0" borderId="39" xfId="44" applyNumberFormat="1" applyFont="1" applyFill="1" applyBorder="1" applyAlignment="1">
      <alignment horizontal="center" vertical="center" wrapText="1"/>
    </xf>
    <xf numFmtId="0" fontId="15" fillId="34" borderId="64" xfId="0" applyFont="1" applyFill="1" applyBorder="1" applyAlignment="1">
      <alignment horizontal="center" vertical="center"/>
    </xf>
    <xf numFmtId="0" fontId="11" fillId="0" borderId="0" xfId="0" applyNumberFormat="1" applyFont="1" applyAlignment="1">
      <alignment horizontal="left" vertical="top" wrapText="1"/>
    </xf>
    <xf numFmtId="166" fontId="2" fillId="0" borderId="17" xfId="44" applyNumberFormat="1" applyFont="1" applyBorder="1" applyAlignment="1">
      <alignment horizontal="center"/>
    </xf>
    <xf numFmtId="166" fontId="2" fillId="0" borderId="65" xfId="44" applyNumberFormat="1" applyFont="1" applyBorder="1" applyAlignment="1">
      <alignment horizontal="center"/>
    </xf>
    <xf numFmtId="0" fontId="82" fillId="0" borderId="66" xfId="0" applyFont="1" applyBorder="1" applyAlignment="1">
      <alignment horizontal="center" wrapText="1"/>
    </xf>
    <xf numFmtId="0" fontId="82" fillId="0" borderId="67" xfId="0" applyFont="1" applyBorder="1" applyAlignment="1">
      <alignment horizontal="center" wrapText="1"/>
    </xf>
    <xf numFmtId="0" fontId="2" fillId="0" borderId="59" xfId="0" applyFont="1" applyBorder="1" applyAlignment="1">
      <alignment horizontal="center" wrapText="1"/>
    </xf>
    <xf numFmtId="0" fontId="2" fillId="0" borderId="60" xfId="0" applyFont="1" applyBorder="1" applyAlignment="1">
      <alignment horizontal="center" wrapText="1"/>
    </xf>
    <xf numFmtId="0" fontId="11" fillId="0" borderId="0" xfId="0" applyFont="1" applyFill="1" applyAlignment="1">
      <alignment/>
    </xf>
    <xf numFmtId="3" fontId="11" fillId="0" borderId="0" xfId="0" applyNumberFormat="1" applyFont="1" applyAlignment="1">
      <alignment vertical="top" wrapText="1"/>
    </xf>
    <xf numFmtId="0" fontId="2" fillId="0" borderId="0" xfId="0" applyFont="1" applyAlignment="1">
      <alignment vertical="top" wrapText="1"/>
    </xf>
    <xf numFmtId="0" fontId="11" fillId="0" borderId="0" xfId="0" applyFont="1" applyAlignment="1" applyProtection="1">
      <alignment vertical="top" wrapText="1"/>
      <protection locked="0"/>
    </xf>
    <xf numFmtId="0" fontId="82" fillId="0" borderId="59" xfId="0" applyFont="1" applyBorder="1" applyAlignment="1">
      <alignment horizontal="center" wrapText="1"/>
    </xf>
    <xf numFmtId="0" fontId="82" fillId="0" borderId="60" xfId="0" applyFont="1" applyBorder="1" applyAlignment="1">
      <alignment horizontal="center" wrapText="1"/>
    </xf>
    <xf numFmtId="166" fontId="2" fillId="0" borderId="68" xfId="44" applyNumberFormat="1" applyFont="1" applyBorder="1" applyAlignment="1">
      <alignment horizontal="center"/>
    </xf>
    <xf numFmtId="166" fontId="2" fillId="0" borderId="69" xfId="44" applyNumberFormat="1" applyFont="1" applyBorder="1" applyAlignment="1">
      <alignment horizontal="center"/>
    </xf>
    <xf numFmtId="3" fontId="2" fillId="0" borderId="70" xfId="0" applyNumberFormat="1" applyFont="1" applyBorder="1" applyAlignment="1">
      <alignment horizontal="center" vertical="center" wrapText="1"/>
    </xf>
    <xf numFmtId="3" fontId="2" fillId="0" borderId="71"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3" fontId="2" fillId="0" borderId="63" xfId="0" applyNumberFormat="1" applyFont="1" applyBorder="1" applyAlignment="1">
      <alignment horizontal="center" vertical="center" wrapText="1"/>
    </xf>
    <xf numFmtId="0" fontId="2" fillId="0" borderId="0" xfId="0" applyFont="1" applyAlignment="1">
      <alignment/>
    </xf>
    <xf numFmtId="0" fontId="11" fillId="0" borderId="0" xfId="0" applyFont="1" applyFill="1" applyAlignment="1">
      <alignment wrapText="1"/>
    </xf>
    <xf numFmtId="0" fontId="82" fillId="0" borderId="0" xfId="0" applyFont="1" applyFill="1" applyBorder="1" applyAlignment="1">
      <alignment horizontal="left"/>
    </xf>
    <xf numFmtId="0" fontId="82" fillId="0" borderId="68" xfId="0" applyFont="1" applyFill="1" applyBorder="1" applyAlignment="1">
      <alignment horizontal="left"/>
    </xf>
    <xf numFmtId="0" fontId="82" fillId="0" borderId="72" xfId="0" applyFont="1" applyFill="1" applyBorder="1" applyAlignment="1">
      <alignment horizontal="left"/>
    </xf>
    <xf numFmtId="0" fontId="82" fillId="0" borderId="73" xfId="0" applyFont="1" applyFill="1" applyBorder="1" applyAlignment="1">
      <alignment horizontal="left"/>
    </xf>
    <xf numFmtId="167" fontId="82" fillId="0" borderId="36" xfId="44" applyNumberFormat="1" applyFont="1" applyFill="1" applyBorder="1" applyAlignment="1">
      <alignment horizontal="center" vertical="center" wrapText="1"/>
    </xf>
    <xf numFmtId="167" fontId="82" fillId="0" borderId="37" xfId="44" applyNumberFormat="1" applyFont="1" applyFill="1" applyBorder="1" applyAlignment="1">
      <alignment horizontal="center" vertical="center" wrapText="1"/>
    </xf>
    <xf numFmtId="167" fontId="82" fillId="0" borderId="39" xfId="44"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25" xfId="0" applyFont="1" applyFill="1" applyBorder="1" applyAlignment="1">
      <alignment horizontal="left"/>
    </xf>
    <xf numFmtId="0" fontId="2" fillId="0" borderId="0" xfId="0" applyFont="1" applyFill="1" applyBorder="1" applyAlignment="1">
      <alignment horizontal="left"/>
    </xf>
    <xf numFmtId="0" fontId="2" fillId="0" borderId="74" xfId="0" applyFont="1" applyBorder="1" applyAlignment="1">
      <alignment horizontal="left"/>
    </xf>
    <xf numFmtId="0" fontId="2" fillId="0" borderId="71" xfId="0" applyFont="1" applyBorder="1" applyAlignment="1">
      <alignment horizontal="left"/>
    </xf>
    <xf numFmtId="0" fontId="2" fillId="0" borderId="70" xfId="0" applyFont="1" applyBorder="1" applyAlignment="1">
      <alignment horizontal="left"/>
    </xf>
    <xf numFmtId="0" fontId="2" fillId="0" borderId="25" xfId="0" applyFont="1" applyFill="1" applyBorder="1" applyAlignment="1">
      <alignment wrapText="1"/>
    </xf>
    <xf numFmtId="0" fontId="2" fillId="0" borderId="0" xfId="0" applyFont="1" applyFill="1" applyBorder="1" applyAlignment="1">
      <alignment wrapText="1"/>
    </xf>
    <xf numFmtId="0" fontId="98" fillId="0" borderId="0" xfId="0" applyFont="1" applyAlignment="1">
      <alignment horizontal="center"/>
    </xf>
    <xf numFmtId="0" fontId="4" fillId="34" borderId="64" xfId="0" applyFont="1" applyFill="1" applyBorder="1" applyAlignment="1">
      <alignment horizontal="center" vertical="center"/>
    </xf>
    <xf numFmtId="166" fontId="3" fillId="0" borderId="62" xfId="44" applyNumberFormat="1" applyFont="1" applyBorder="1" applyAlignment="1">
      <alignment horizontal="center"/>
    </xf>
    <xf numFmtId="166" fontId="3" fillId="0" borderId="63" xfId="44" applyNumberFormat="1" applyFont="1" applyBorder="1" applyAlignment="1">
      <alignment horizontal="center"/>
    </xf>
    <xf numFmtId="0" fontId="81" fillId="0" borderId="0" xfId="0" applyFont="1" applyBorder="1" applyAlignment="1" quotePrefix="1">
      <alignment horizontal="left" vertical="center" wrapText="1"/>
    </xf>
    <xf numFmtId="0" fontId="81" fillId="0" borderId="0" xfId="0" applyFont="1" applyBorder="1" applyAlignment="1">
      <alignment horizontal="left" vertical="center" wrapText="1"/>
    </xf>
    <xf numFmtId="0" fontId="2" fillId="0" borderId="25" xfId="0" applyFont="1" applyFill="1" applyBorder="1" applyAlignment="1">
      <alignment/>
    </xf>
    <xf numFmtId="0" fontId="2" fillId="0" borderId="0" xfId="0" applyFont="1" applyFill="1" applyBorder="1" applyAlignment="1">
      <alignment/>
    </xf>
    <xf numFmtId="0" fontId="86" fillId="0" borderId="0" xfId="0" applyFont="1" applyFill="1" applyBorder="1" applyAlignment="1">
      <alignment horizontal="left"/>
    </xf>
    <xf numFmtId="0" fontId="82" fillId="0" borderId="59" xfId="0" applyFont="1" applyFill="1" applyBorder="1" applyAlignment="1">
      <alignment horizontal="center" wrapText="1"/>
    </xf>
    <xf numFmtId="0" fontId="82" fillId="0" borderId="60" xfId="0" applyFont="1" applyFill="1" applyBorder="1" applyAlignment="1">
      <alignment horizontal="center" wrapText="1"/>
    </xf>
    <xf numFmtId="0" fontId="82" fillId="0" borderId="70" xfId="0" applyFont="1" applyBorder="1" applyAlignment="1">
      <alignment/>
    </xf>
    <xf numFmtId="0" fontId="82" fillId="0" borderId="74" xfId="0" applyFont="1" applyBorder="1" applyAlignment="1">
      <alignment/>
    </xf>
    <xf numFmtId="0" fontId="82" fillId="0" borderId="47" xfId="0" applyFont="1" applyBorder="1" applyAlignment="1">
      <alignment/>
    </xf>
    <xf numFmtId="0" fontId="82" fillId="0" borderId="62" xfId="0" applyFont="1" applyBorder="1" applyAlignment="1">
      <alignment/>
    </xf>
    <xf numFmtId="0" fontId="82" fillId="0" borderId="58" xfId="0" applyFont="1" applyBorder="1" applyAlignment="1">
      <alignment/>
    </xf>
    <xf numFmtId="0" fontId="82" fillId="0" borderId="48" xfId="0" applyFont="1" applyBorder="1" applyAlignment="1">
      <alignment/>
    </xf>
    <xf numFmtId="166" fontId="3" fillId="0" borderId="10" xfId="44" applyNumberFormat="1" applyFont="1" applyBorder="1" applyAlignment="1">
      <alignment/>
    </xf>
    <xf numFmtId="166" fontId="3" fillId="0" borderId="75" xfId="44" applyNumberFormat="1" applyFont="1" applyBorder="1" applyAlignment="1">
      <alignment/>
    </xf>
    <xf numFmtId="166" fontId="2" fillId="0" borderId="16" xfId="44" applyNumberFormat="1" applyFont="1" applyBorder="1" applyAlignment="1">
      <alignment/>
    </xf>
    <xf numFmtId="166" fontId="2" fillId="0" borderId="76" xfId="44" applyNumberFormat="1" applyFont="1" applyBorder="1" applyAlignment="1">
      <alignment/>
    </xf>
    <xf numFmtId="167" fontId="82" fillId="0" borderId="36" xfId="42" applyNumberFormat="1" applyFont="1" applyFill="1" applyBorder="1" applyAlignment="1">
      <alignment horizontal="center" vertical="center" wrapText="1"/>
    </xf>
    <xf numFmtId="167" fontId="82" fillId="0" borderId="37" xfId="42" applyNumberFormat="1" applyFont="1" applyFill="1" applyBorder="1" applyAlignment="1">
      <alignment horizontal="center" vertical="center" wrapText="1"/>
    </xf>
    <xf numFmtId="167" fontId="82" fillId="0" borderId="39" xfId="42" applyNumberFormat="1" applyFont="1" applyFill="1" applyBorder="1" applyAlignment="1">
      <alignment horizontal="center" vertical="center" wrapText="1"/>
    </xf>
    <xf numFmtId="0" fontId="11"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1" name="Picture 2"/>
        <xdr:cNvPicPr preferRelativeResize="1">
          <a:picLocks noChangeAspect="1"/>
        </xdr:cNvPicPr>
      </xdr:nvPicPr>
      <xdr:blipFill>
        <a:blip r:embed="rId1"/>
        <a:stretch>
          <a:fillRect/>
        </a:stretch>
      </xdr:blipFill>
      <xdr:spPr>
        <a:xfrm>
          <a:off x="38100" y="771525"/>
          <a:ext cx="9258300" cy="628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129"/>
  <sheetViews>
    <sheetView showGridLines="0" tabSelected="1" zoomScale="90" zoomScaleNormal="90" zoomScalePageLayoutView="0" workbookViewId="0" topLeftCell="A1">
      <selection activeCell="H40" sqref="H40"/>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42" t="s">
        <v>49</v>
      </c>
      <c r="B1" s="442"/>
      <c r="C1" s="442"/>
      <c r="D1" s="442"/>
      <c r="E1" s="442"/>
      <c r="F1" s="442"/>
      <c r="G1" s="442"/>
      <c r="H1" s="442"/>
      <c r="I1" s="442"/>
      <c r="J1" s="442"/>
      <c r="K1" s="442"/>
      <c r="L1" s="442"/>
      <c r="M1" s="442"/>
      <c r="N1" s="442"/>
      <c r="O1" s="442"/>
      <c r="P1" s="442"/>
      <c r="Q1" s="442"/>
      <c r="R1" s="442"/>
      <c r="S1" s="442"/>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99" t="s">
        <v>31</v>
      </c>
      <c r="B3" s="399"/>
      <c r="C3" s="399"/>
      <c r="D3" s="399"/>
      <c r="E3" s="399"/>
      <c r="F3" s="399"/>
      <c r="G3" s="399"/>
      <c r="H3" s="399"/>
      <c r="I3" s="399"/>
      <c r="J3" s="399"/>
      <c r="K3" s="399"/>
      <c r="L3" s="399"/>
      <c r="M3" s="399"/>
      <c r="N3" s="399"/>
      <c r="O3" s="399"/>
      <c r="P3" s="399"/>
      <c r="Q3" s="399"/>
      <c r="R3" s="399"/>
      <c r="S3" s="399"/>
      <c r="T3" s="1"/>
    </row>
    <row r="4" spans="1:20" ht="3" customHeight="1" thickBot="1" thickTop="1">
      <c r="A4" s="446"/>
      <c r="B4" s="447"/>
      <c r="C4" s="447"/>
      <c r="D4" s="447"/>
      <c r="E4" s="447"/>
      <c r="F4" s="447"/>
      <c r="G4" s="447"/>
      <c r="H4" s="447"/>
      <c r="I4" s="447"/>
      <c r="J4" s="447"/>
      <c r="K4" s="447"/>
      <c r="L4" s="447"/>
      <c r="M4" s="447"/>
      <c r="N4" s="447"/>
      <c r="O4" s="447"/>
      <c r="P4" s="447"/>
      <c r="Q4" s="447"/>
      <c r="R4" s="447"/>
      <c r="S4" s="447"/>
      <c r="T4" s="1"/>
    </row>
    <row r="5" spans="1:19" ht="13.5">
      <c r="A5" s="439" t="s">
        <v>7</v>
      </c>
      <c r="B5" s="437"/>
      <c r="C5" s="437"/>
      <c r="D5" s="437"/>
      <c r="E5" s="437"/>
      <c r="F5" s="437"/>
      <c r="G5" s="437"/>
      <c r="H5" s="437"/>
      <c r="I5" s="437"/>
      <c r="J5" s="437"/>
      <c r="K5" s="437"/>
      <c r="L5" s="437"/>
      <c r="M5" s="437"/>
      <c r="N5" s="437"/>
      <c r="O5" s="437"/>
      <c r="P5" s="437"/>
      <c r="Q5" s="437"/>
      <c r="R5" s="437"/>
      <c r="S5" s="438"/>
    </row>
    <row r="6" spans="1:20" ht="13.5">
      <c r="A6" s="435" t="s">
        <v>0</v>
      </c>
      <c r="B6" s="436"/>
      <c r="C6" s="450" t="str">
        <f>IF('2a.  Simple Form Data Entry'!G11="","   ",'2a.  Simple Form Data Entry'!G11)</f>
        <v>Sale of Tall Chief Property/Water &amp; Land Resources - Conservation Futures Fund</v>
      </c>
      <c r="D6" s="450"/>
      <c r="E6" s="450"/>
      <c r="F6" s="450"/>
      <c r="G6" s="450"/>
      <c r="H6" s="450"/>
      <c r="I6" s="450"/>
      <c r="J6" s="450"/>
      <c r="L6" s="293" t="s">
        <v>16</v>
      </c>
      <c r="M6" s="293"/>
      <c r="O6" s="72"/>
      <c r="Q6" s="72"/>
      <c r="R6" s="316" t="str">
        <f>IF('2a.  Simple Form Data Entry'!G17="","   ",'2a.  Simple Form Data Entry'!G17)</f>
        <v>NA</v>
      </c>
      <c r="S6" s="71" t="s">
        <v>17</v>
      </c>
      <c r="T6" s="11"/>
    </row>
    <row r="7" spans="1:20" ht="13.5" customHeight="1">
      <c r="A7" s="440" t="s">
        <v>152</v>
      </c>
      <c r="B7" s="441"/>
      <c r="C7" s="425" t="str">
        <f>IF('2a.  Simple Form Data Entry'!G12="","   ",'2a.  Simple Form Data Entry'!G12)</f>
        <v>DNRP/Water &amp; Land Resources</v>
      </c>
      <c r="D7" s="425"/>
      <c r="E7" s="425"/>
      <c r="F7" s="425"/>
      <c r="G7" s="425"/>
      <c r="H7" s="425"/>
      <c r="I7" s="425"/>
      <c r="J7" s="425"/>
      <c r="L7" s="102" t="s">
        <v>27</v>
      </c>
      <c r="M7" s="102"/>
      <c r="P7" s="73"/>
      <c r="Q7" s="73"/>
      <c r="R7" s="317">
        <f>'2a.  Simple Form Data Entry'!G18</f>
        <v>720000</v>
      </c>
      <c r="S7" s="54"/>
      <c r="T7" s="11"/>
    </row>
    <row r="8" spans="1:24" ht="13.5" customHeight="1">
      <c r="A8" s="448" t="s">
        <v>2</v>
      </c>
      <c r="B8" s="449"/>
      <c r="C8" s="292" t="str">
        <f>IF('2a.  Simple Form Data Entry'!G15="","   ",'2a.  Simple Form Data Entry'!G15)</f>
        <v>Veronica Doherty/Carolyn Mock</v>
      </c>
      <c r="E8" s="292"/>
      <c r="F8" s="449" t="s">
        <v>8</v>
      </c>
      <c r="G8" s="449"/>
      <c r="H8" s="326" t="str">
        <f>IF('2a.  Simple Form Data Entry'!G15=""," ",'2a.  Simple Form Data Entry'!G16)</f>
        <v>09/03/2015</v>
      </c>
      <c r="I8" s="292"/>
      <c r="J8" s="292"/>
      <c r="L8" s="441" t="s">
        <v>10</v>
      </c>
      <c r="M8" s="441"/>
      <c r="N8" s="441"/>
      <c r="O8" s="441"/>
      <c r="P8" s="74"/>
      <c r="Q8" s="74"/>
      <c r="R8" s="292" t="str">
        <f>IF('2a.  Simple Form Data Entry'!G13="","   ",'2a.  Simple Form Data Entry'!G13)</f>
        <v>Sale</v>
      </c>
      <c r="S8" s="325"/>
      <c r="T8" s="292"/>
      <c r="U8" s="292"/>
      <c r="V8" s="292"/>
      <c r="W8" s="292"/>
      <c r="X8" s="292"/>
    </row>
    <row r="9" spans="1:24" ht="13.5" customHeight="1">
      <c r="A9" s="448" t="s">
        <v>3</v>
      </c>
      <c r="B9" s="449"/>
      <c r="C9" s="294"/>
      <c r="D9" s="292"/>
      <c r="E9" s="292"/>
      <c r="F9" s="449" t="s">
        <v>13</v>
      </c>
      <c r="G9" s="449"/>
      <c r="H9" s="292"/>
      <c r="I9" s="292"/>
      <c r="J9" s="292"/>
      <c r="L9" s="441" t="s">
        <v>9</v>
      </c>
      <c r="M9" s="441"/>
      <c r="N9" s="441"/>
      <c r="O9" s="441"/>
      <c r="P9" s="55"/>
      <c r="Q9" s="55"/>
      <c r="R9" s="292" t="str">
        <f>IF('2a.  Simple Form Data Entry'!G14="","   ",'2a.  Simple Form Data Entry'!G14)</f>
        <v>Stand Alone Ordinance</v>
      </c>
      <c r="S9" s="325"/>
      <c r="T9" s="292"/>
      <c r="U9" s="292"/>
      <c r="V9" s="292"/>
      <c r="W9" s="292"/>
      <c r="X9" s="292"/>
    </row>
    <row r="10" spans="1:20" ht="12.75">
      <c r="A10" s="327" t="s">
        <v>151</v>
      </c>
      <c r="B10" s="328"/>
      <c r="C10" s="395" t="str">
        <f>IF('2a.  Simple Form Data Entry'!G10=""," ",'2a.  Simple Form Data Entry'!G10)</f>
        <v>Sale of 191 acre property in Fall City (Tall Chief)</v>
      </c>
      <c r="D10" s="395"/>
      <c r="E10" s="395"/>
      <c r="F10" s="395"/>
      <c r="G10" s="395"/>
      <c r="H10" s="395"/>
      <c r="I10" s="395"/>
      <c r="J10" s="395"/>
      <c r="K10" s="395"/>
      <c r="L10" s="395"/>
      <c r="M10" s="395"/>
      <c r="N10" s="395"/>
      <c r="O10" s="395"/>
      <c r="P10" s="395"/>
      <c r="Q10" s="395"/>
      <c r="R10" s="395"/>
      <c r="S10" s="396"/>
      <c r="T10" s="11"/>
    </row>
    <row r="11" spans="1:20" ht="13.5" thickBot="1">
      <c r="A11" s="329"/>
      <c r="B11" s="330"/>
      <c r="C11" s="397"/>
      <c r="D11" s="397"/>
      <c r="E11" s="397"/>
      <c r="F11" s="397"/>
      <c r="G11" s="397"/>
      <c r="H11" s="397"/>
      <c r="I11" s="397"/>
      <c r="J11" s="397"/>
      <c r="K11" s="397"/>
      <c r="L11" s="397"/>
      <c r="M11" s="397"/>
      <c r="N11" s="397"/>
      <c r="O11" s="397"/>
      <c r="P11" s="397"/>
      <c r="Q11" s="397"/>
      <c r="R11" s="397"/>
      <c r="S11" s="398"/>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99" t="s">
        <v>14</v>
      </c>
      <c r="B13" s="399"/>
      <c r="C13" s="399"/>
      <c r="D13" s="399"/>
      <c r="E13" s="399"/>
      <c r="F13" s="399"/>
      <c r="G13" s="399"/>
      <c r="H13" s="399"/>
      <c r="I13" s="399"/>
      <c r="J13" s="399"/>
      <c r="K13" s="399"/>
      <c r="L13" s="399"/>
      <c r="M13" s="399"/>
      <c r="N13" s="399"/>
      <c r="O13" s="399"/>
      <c r="P13" s="399"/>
      <c r="Q13" s="399"/>
      <c r="R13" s="399"/>
      <c r="S13" s="399"/>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03" t="s">
        <v>32</v>
      </c>
      <c r="B15" s="403"/>
      <c r="C15" s="403"/>
      <c r="D15" s="403"/>
      <c r="E15" s="403"/>
      <c r="F15" s="403"/>
      <c r="G15" s="403"/>
      <c r="H15" s="403"/>
      <c r="I15" s="403"/>
      <c r="J15" s="403"/>
      <c r="K15" s="403"/>
      <c r="L15" s="403"/>
      <c r="M15" s="403"/>
      <c r="N15" s="403"/>
      <c r="O15" s="403"/>
      <c r="P15" s="403"/>
      <c r="Q15" s="403"/>
      <c r="R15" s="403"/>
      <c r="S15" s="403"/>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32" t="s">
        <v>145</v>
      </c>
      <c r="B17" s="432"/>
      <c r="C17" s="432"/>
      <c r="D17" s="432"/>
      <c r="E17" s="429" t="str">
        <f>IF('2a.  Simple Form Data Entry'!G39="N","NA",'2a.  Simple Form Data Entry'!G40)</f>
        <v>NA</v>
      </c>
      <c r="F17" s="430"/>
      <c r="G17" s="431"/>
      <c r="H17" s="433" t="s">
        <v>153</v>
      </c>
      <c r="I17" s="434"/>
      <c r="J17" s="434"/>
      <c r="K17" s="434"/>
      <c r="L17" s="434"/>
      <c r="M17" s="434"/>
      <c r="N17" s="307"/>
      <c r="O17" s="400" t="str">
        <f>IF('2a.  Simple Form Data Entry'!G39="N","NA",'2a.  Simple Form Data Entry'!G41)</f>
        <v>NA</v>
      </c>
      <c r="P17" s="401"/>
      <c r="Q17" s="401"/>
      <c r="R17" s="401"/>
      <c r="S17" s="402"/>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03" t="s">
        <v>33</v>
      </c>
      <c r="B19" s="403"/>
      <c r="C19" s="403"/>
      <c r="D19" s="403"/>
      <c r="E19" s="403"/>
      <c r="F19" s="403"/>
      <c r="G19" s="403"/>
      <c r="H19" s="403"/>
      <c r="I19" s="403"/>
      <c r="J19" s="403"/>
      <c r="K19" s="403"/>
      <c r="L19" s="403"/>
      <c r="M19" s="403"/>
      <c r="N19" s="403"/>
      <c r="O19" s="403"/>
      <c r="P19" s="403"/>
      <c r="Q19" s="403"/>
      <c r="R19" s="403"/>
      <c r="S19" s="403"/>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5"/>
      <c r="M22" s="44"/>
      <c r="N22" s="44"/>
      <c r="O22" s="295"/>
      <c r="P22" s="295"/>
      <c r="Q22" s="295"/>
      <c r="R22" s="295"/>
      <c r="S22" s="44"/>
      <c r="T22" s="11"/>
    </row>
    <row r="23" spans="1:20" ht="16.5" thickBot="1">
      <c r="A23" s="10" t="s">
        <v>146</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'2a.  Simple Form Data Entry'!N57</f>
        <v>Sum of Revenues Prior to 2015</v>
      </c>
      <c r="J24" s="95">
        <f>'2a.  Simple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IF('2a.  Simple Form Data Entry'!C58="","   ",'2a.  Simple Form Data Entry'!C58)</f>
        <v>Water &amp; Land Resources - Conservation Futures</v>
      </c>
      <c r="B25" s="78"/>
      <c r="C25" s="78"/>
      <c r="D25" s="177">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0</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v>
      </c>
      <c r="F25" s="177">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3151</v>
      </c>
      <c r="G25" s="90" t="str">
        <f>IF(A25="","   ",'2a.  Simple Form Data Entry'!D58)</f>
        <v>1122316</v>
      </c>
      <c r="H25" s="196" t="str">
        <f>IF('2a.  Simple Form Data Entry'!E58="","   ",'2a.  Simple Form Data Entry'!E58)</f>
        <v>39512 Sale of Land</v>
      </c>
      <c r="I25" s="80">
        <f>'2a.  Simple Form Data Entry'!N58</f>
        <v>0</v>
      </c>
      <c r="J25" s="80">
        <f>'2a.  Simple Form Data Entry'!G58</f>
        <v>712800</v>
      </c>
      <c r="K25" s="80">
        <f>'2a.  Simple Form Data Entry'!H58</f>
        <v>0</v>
      </c>
      <c r="L25" s="80">
        <f>J25+K25</f>
        <v>712800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DES/FMD/Real Estate Services</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A44000</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0440</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0010</v>
      </c>
      <c r="G26" s="90" t="str">
        <f>IF(A26="","   ",'2a.  Simple Form Data Entry'!D59)</f>
        <v>1046360</v>
      </c>
      <c r="H26" s="76" t="str">
        <f>IF('2a.  Simple Form Data Entry'!E59="","   ",'2a.  Simple Form Data Entry'!E59)</f>
        <v>34187 Costs Real Property Sales</v>
      </c>
      <c r="I26" s="80">
        <f>'2a.  Simple Form Data Entry'!N59</f>
        <v>0</v>
      </c>
      <c r="J26" s="77">
        <f>'2a.  Simple Form Data Entry'!G59</f>
        <v>7200</v>
      </c>
      <c r="K26" s="77">
        <f>'2a.  Simple Form Data Entry'!H59</f>
        <v>0</v>
      </c>
      <c r="L26" s="80">
        <f aca="true" t="shared" si="2" ref="L26:L31">J26+K26</f>
        <v>7200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v>
      </c>
      <c r="G27" s="90" t="str">
        <f>IF(A27="","   ",'2a.  Simple Form Data Entry'!D60)</f>
        <v> </v>
      </c>
      <c r="H27" s="198" t="str">
        <f>IF('2a.  Simple Form Data Entry'!E60="","   ",'2a.  Simple Form Data Entry'!E60)</f>
        <v>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v>
      </c>
      <c r="G28" s="90" t="str">
        <f>IF(A28="","   ",'2a.  Simple Form Data Entry'!D61)</f>
        <v> </v>
      </c>
      <c r="H28" s="198" t="str">
        <f>IF('2a.  Simple Form Data Entry'!E61="","   ",'2a.  Simple Form Data Entry'!E61)</f>
        <v>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v>
      </c>
      <c r="G29" s="90" t="str">
        <f>IF(A29="","   ",'2a.  Simple Form Data Entry'!D62)</f>
        <v> </v>
      </c>
      <c r="H29" s="198" t="str">
        <f>IF('2a.  Simple Form Data Entry'!E62="","   ",'2a.  Simple Form Data Entry'!E62)</f>
        <v>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v>
      </c>
      <c r="G30" s="90" t="str">
        <f>IF(A30="","   ",'2a.  Simple Form Data Entry'!D63)</f>
        <v> </v>
      </c>
      <c r="H30" s="198" t="str">
        <f>IF('2a.  Simple Form Data Entry'!E63="","   ",'2a.  Simple Form Data Entry'!E63)</f>
        <v>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25" thickBot="1">
      <c r="A31" s="6"/>
      <c r="B31" s="7"/>
      <c r="C31" s="290" t="s">
        <v>4</v>
      </c>
      <c r="D31" s="8"/>
      <c r="E31" s="8"/>
      <c r="F31" s="8"/>
      <c r="G31" s="8"/>
      <c r="H31" s="199"/>
      <c r="I31" s="56">
        <f aca="true" t="shared" si="3" ref="I31:S31">SUM(I25:I30)</f>
        <v>0</v>
      </c>
      <c r="J31" s="56">
        <f t="shared" si="3"/>
        <v>720000</v>
      </c>
      <c r="K31" s="56">
        <f t="shared" si="3"/>
        <v>0</v>
      </c>
      <c r="L31" s="56">
        <f t="shared" si="2"/>
        <v>720000</v>
      </c>
      <c r="M31" s="56">
        <f t="shared" si="3"/>
        <v>0</v>
      </c>
      <c r="N31" s="56">
        <f t="shared" si="3"/>
        <v>0</v>
      </c>
      <c r="O31" s="56">
        <f t="shared" si="0"/>
        <v>0</v>
      </c>
      <c r="P31" s="56">
        <f>SUM(P25:P30)</f>
        <v>0</v>
      </c>
      <c r="Q31" s="56">
        <f>SUM(Q25:Q30)</f>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147</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'2a.  Simple Form Data Entry'!N81</f>
        <v>Sum of Expenditures Prior to 2015</v>
      </c>
      <c r="J34" s="95">
        <f>'2a.  Simple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26" t="str">
        <f>IF('2a.  Simple Form Data Entry'!E80="","   ",'2a.  Simple Form Data Entry'!E80)</f>
        <v>Water &amp; Land Resources - Conservation Futures</v>
      </c>
      <c r="B35" s="427"/>
      <c r="C35" s="428"/>
      <c r="D35" s="177">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0</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v>
      </c>
      <c r="F35" s="177">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3151</v>
      </c>
      <c r="G35" s="79" t="str">
        <f>IF('2a.  Simple Form Data Entry'!I80="","   ",'2a.  Simple Form Data Entry'!I80)</f>
        <v>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Real Estate Services Fee</v>
      </c>
      <c r="I36" s="80">
        <f>'2a.  Simple Form Data Entry'!N82</f>
        <v>0</v>
      </c>
      <c r="J36" s="80">
        <f>'2a.  Simple Form Data Entry'!G82</f>
        <v>7200</v>
      </c>
      <c r="K36" s="80">
        <f>'2a.  Simple Form Data Entry'!H82</f>
        <v>0</v>
      </c>
      <c r="L36" s="80">
        <f>J36+K36</f>
        <v>7200</v>
      </c>
      <c r="M36" s="80">
        <f>'2a.  Simple Form Data Entry'!I82</f>
        <v>0</v>
      </c>
      <c r="N36" s="80">
        <f>'2a.  Simple Form Data Entry'!J82</f>
        <v>0</v>
      </c>
      <c r="O36" s="80">
        <f aca="true" t="shared" si="4" ref="O36:O43">M36+N36</f>
        <v>0</v>
      </c>
      <c r="P36" s="80">
        <f>'2a.  Simple Form Data Entry'!K82</f>
        <v>0</v>
      </c>
      <c r="Q36" s="80">
        <f>'2a.  Simple Form Data Entry'!L82</f>
        <v>0</v>
      </c>
      <c r="R36" s="80">
        <f aca="true" t="shared" si="5"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v>
      </c>
      <c r="I37" s="80">
        <f>'2a.  Simple Form Data Entry'!N83</f>
        <v>0</v>
      </c>
      <c r="J37" s="80">
        <f>'2a.  Simple Form Data Entry'!G83</f>
        <v>0</v>
      </c>
      <c r="K37" s="80">
        <f>'2a.  Simple Form Data Entry'!H83</f>
        <v>0</v>
      </c>
      <c r="L37" s="80">
        <f aca="true" t="shared" si="6" ref="L37:L43">J37+K37</f>
        <v>0</v>
      </c>
      <c r="M37" s="80">
        <f>'2a.  Simple Form Data Entry'!I83</f>
        <v>0</v>
      </c>
      <c r="N37" s="80">
        <f>'2a.  Simple Form Data Entry'!J83</f>
        <v>0</v>
      </c>
      <c r="O37" s="80">
        <f t="shared" si="4"/>
        <v>0</v>
      </c>
      <c r="P37" s="80">
        <f>'2a.  Simple Form Data Entry'!K83</f>
        <v>0</v>
      </c>
      <c r="Q37" s="80">
        <f>'2a.  Simple Form Data Entry'!L83</f>
        <v>0</v>
      </c>
      <c r="R37" s="80">
        <f t="shared" si="5"/>
        <v>0</v>
      </c>
      <c r="S37" s="83">
        <f>'2a.  Simple Form Data Entry'!M83</f>
        <v>0</v>
      </c>
      <c r="T37" s="12"/>
    </row>
    <row r="38" spans="1:20" ht="13.5" customHeight="1">
      <c r="A38" s="16"/>
      <c r="B38" s="50" t="s">
        <v>53</v>
      </c>
      <c r="C38" s="20"/>
      <c r="D38" s="45"/>
      <c r="E38" s="45"/>
      <c r="F38" s="45"/>
      <c r="G38" s="45"/>
      <c r="H38" s="200" t="str">
        <f>IF('2a.  Simple Form Data Entry'!E84="","  ",'2a.  Simple Form Data Entry'!E84)</f>
        <v>  </v>
      </c>
      <c r="I38" s="80">
        <f>'2a.  Simple Form Data Entry'!N84</f>
        <v>0</v>
      </c>
      <c r="J38" s="80">
        <f>'2a.  Simple Form Data Entry'!G84</f>
        <v>0</v>
      </c>
      <c r="K38" s="80">
        <f>'2a.  Simple Form Data Entry'!H84</f>
        <v>0</v>
      </c>
      <c r="L38" s="80">
        <f t="shared" si="6"/>
        <v>0</v>
      </c>
      <c r="M38" s="80">
        <f>'2a.  Simple Form Data Entry'!I84</f>
        <v>0</v>
      </c>
      <c r="N38" s="80">
        <f>'2a.  Simple Form Data Entry'!J84</f>
        <v>0</v>
      </c>
      <c r="O38" s="80">
        <f t="shared" si="4"/>
        <v>0</v>
      </c>
      <c r="P38" s="80">
        <f>'2a.  Simple Form Data Entry'!K84</f>
        <v>0</v>
      </c>
      <c r="Q38" s="80">
        <f>'2a.  Simple Form Data Entry'!L84</f>
        <v>0</v>
      </c>
      <c r="R38" s="80">
        <f t="shared" si="5"/>
        <v>0</v>
      </c>
      <c r="S38" s="83">
        <f>'2a.  Simple Form Data Entry'!M84</f>
        <v>0</v>
      </c>
      <c r="T38" s="12"/>
    </row>
    <row r="39" spans="1:20" ht="13.5" customHeight="1">
      <c r="A39" s="16"/>
      <c r="B39" s="389" t="s">
        <v>55</v>
      </c>
      <c r="C39" s="390"/>
      <c r="D39" s="45"/>
      <c r="E39" s="45"/>
      <c r="F39" s="45"/>
      <c r="G39" s="45"/>
      <c r="H39" s="200" t="str">
        <f>IF('2a.  Simple Form Data Entry'!E85="","  ",'2a.  Simple Form Data Entry'!E85)</f>
        <v>  </v>
      </c>
      <c r="I39" s="80">
        <f>'2a.  Simple Form Data Entry'!N85</f>
        <v>0</v>
      </c>
      <c r="J39" s="80">
        <f>'2a.  Simple Form Data Entry'!G85</f>
        <v>0</v>
      </c>
      <c r="K39" s="80">
        <f>'2a.  Simple Form Data Entry'!H85</f>
        <v>0</v>
      </c>
      <c r="L39" s="80">
        <f t="shared" si="6"/>
        <v>0</v>
      </c>
      <c r="M39" s="80">
        <f>'2a.  Simple Form Data Entry'!I85</f>
        <v>0</v>
      </c>
      <c r="N39" s="80">
        <f>'2a.  Simple Form Data Entry'!J85</f>
        <v>0</v>
      </c>
      <c r="O39" s="80">
        <f t="shared" si="4"/>
        <v>0</v>
      </c>
      <c r="P39" s="80">
        <f>'2a.  Simple Form Data Entry'!K85</f>
        <v>0</v>
      </c>
      <c r="Q39" s="80">
        <f>'2a.  Simple Form Data Entry'!L85</f>
        <v>0</v>
      </c>
      <c r="R39" s="80">
        <f t="shared" si="5"/>
        <v>0</v>
      </c>
      <c r="S39" s="83">
        <f>'2a.  Simple Form Data Entry'!M85</f>
        <v>0</v>
      </c>
      <c r="T39" s="12"/>
    </row>
    <row r="40" spans="1:20" ht="13.5" customHeight="1">
      <c r="A40" s="16"/>
      <c r="B40" s="393" t="s">
        <v>56</v>
      </c>
      <c r="C40" s="394"/>
      <c r="D40" s="45"/>
      <c r="E40" s="45"/>
      <c r="F40" s="45"/>
      <c r="G40" s="45"/>
      <c r="H40" s="200" t="str">
        <f>IF('2a.  Simple Form Data Entry'!E86="","  ",'2a.  Simple Form Data Entry'!E86)</f>
        <v>  </v>
      </c>
      <c r="I40" s="80">
        <f>'2a.  Simple Form Data Entry'!N86</f>
        <v>0</v>
      </c>
      <c r="J40" s="80">
        <f>'2a.  Simple Form Data Entry'!G86</f>
        <v>0</v>
      </c>
      <c r="K40" s="80">
        <f>'2a.  Simple Form Data Entry'!H86</f>
        <v>0</v>
      </c>
      <c r="L40" s="80">
        <f t="shared" si="6"/>
        <v>0</v>
      </c>
      <c r="M40" s="80">
        <f>'2a.  Simple Form Data Entry'!I86</f>
        <v>0</v>
      </c>
      <c r="N40" s="80">
        <f>'2a.  Simple Form Data Entry'!J86</f>
        <v>0</v>
      </c>
      <c r="O40" s="80">
        <f t="shared" si="4"/>
        <v>0</v>
      </c>
      <c r="P40" s="80">
        <f>'2a.  Simple Form Data Entry'!K86</f>
        <v>0</v>
      </c>
      <c r="Q40" s="80">
        <f>'2a.  Simple Form Data Entry'!L86</f>
        <v>0</v>
      </c>
      <c r="R40" s="80">
        <f t="shared" si="5"/>
        <v>0</v>
      </c>
      <c r="S40" s="83">
        <f>'2a.  Simple Form Data Entry'!M86</f>
        <v>0</v>
      </c>
      <c r="T40" s="12"/>
    </row>
    <row r="41" spans="1:20" ht="13.5" customHeight="1">
      <c r="A41" s="16"/>
      <c r="B41" s="389" t="s">
        <v>57</v>
      </c>
      <c r="C41" s="390"/>
      <c r="D41" s="45"/>
      <c r="E41" s="45"/>
      <c r="F41" s="45"/>
      <c r="G41" s="45"/>
      <c r="H41" s="200" t="str">
        <f>IF('2a.  Simple Form Data Entry'!E87="","  ",'2a.  Simple Form Data Entry'!E87)</f>
        <v>  </v>
      </c>
      <c r="I41" s="80">
        <f>'2a.  Simple Form Data Entry'!N87</f>
        <v>0</v>
      </c>
      <c r="J41" s="80">
        <f>'2a.  Simple Form Data Entry'!G87</f>
        <v>0</v>
      </c>
      <c r="K41" s="80">
        <f>'2a.  Simple Form Data Entry'!H87</f>
        <v>0</v>
      </c>
      <c r="L41" s="80">
        <f t="shared" si="6"/>
        <v>0</v>
      </c>
      <c r="M41" s="80">
        <f>'2a.  Simple Form Data Entry'!I87</f>
        <v>0</v>
      </c>
      <c r="N41" s="80">
        <f>'2a.  Simple Form Data Entry'!J87</f>
        <v>0</v>
      </c>
      <c r="O41" s="80">
        <f t="shared" si="4"/>
        <v>0</v>
      </c>
      <c r="P41" s="80">
        <f>'2a.  Simple Form Data Entry'!K87</f>
        <v>0</v>
      </c>
      <c r="Q41" s="80">
        <f>'2a.  Simple Form Data Entry'!L87</f>
        <v>0</v>
      </c>
      <c r="R41" s="80">
        <f t="shared" si="5"/>
        <v>0</v>
      </c>
      <c r="S41" s="83">
        <f>'2a.  Simple Form Data Entry'!M87</f>
        <v>0</v>
      </c>
      <c r="T41" s="12"/>
    </row>
    <row r="42" spans="1:20" ht="13.5" customHeight="1">
      <c r="A42" s="16"/>
      <c r="B42" s="391" t="s">
        <v>26</v>
      </c>
      <c r="C42" s="392"/>
      <c r="D42" s="45"/>
      <c r="E42" s="45"/>
      <c r="F42" s="45"/>
      <c r="G42" s="45"/>
      <c r="H42" s="200" t="str">
        <f>IF('2a.  Simple Form Data Entry'!E88="","  ",'2a.  Simple Form Data Entry'!E88)</f>
        <v>  </v>
      </c>
      <c r="I42" s="80">
        <f>'2a.  Simple Form Data Entry'!N88</f>
        <v>0</v>
      </c>
      <c r="J42" s="80">
        <f>'2a.  Simple Form Data Entry'!G88</f>
        <v>0</v>
      </c>
      <c r="K42" s="80">
        <f>'2a.  Simple Form Data Entry'!H88</f>
        <v>0</v>
      </c>
      <c r="L42" s="80">
        <f t="shared" si="6"/>
        <v>0</v>
      </c>
      <c r="M42" s="80">
        <f>'2a.  Simple Form Data Entry'!I88</f>
        <v>0</v>
      </c>
      <c r="N42" s="80">
        <f>'2a.  Simple Form Data Entry'!J88</f>
        <v>0</v>
      </c>
      <c r="O42" s="80">
        <f t="shared" si="4"/>
        <v>0</v>
      </c>
      <c r="P42" s="80">
        <f>'2a.  Simple Form Data Entry'!K88</f>
        <v>0</v>
      </c>
      <c r="Q42" s="80">
        <f>'2a.  Simple Form Data Entry'!L88</f>
        <v>0</v>
      </c>
      <c r="R42" s="80">
        <f t="shared" si="5"/>
        <v>0</v>
      </c>
      <c r="S42" s="83">
        <f>'2a.  Simple Form Data Entry'!M88</f>
        <v>0</v>
      </c>
      <c r="T42" s="12"/>
    </row>
    <row r="43" spans="1:20" ht="13.5">
      <c r="A43" s="26"/>
      <c r="B43" s="27"/>
      <c r="C43" s="28" t="s">
        <v>12</v>
      </c>
      <c r="D43" s="29"/>
      <c r="E43" s="29"/>
      <c r="F43" s="29"/>
      <c r="G43" s="29"/>
      <c r="H43" s="201"/>
      <c r="I43" s="63">
        <f aca="true" t="shared" si="7" ref="I43:S43">SUM(I36:I42)</f>
        <v>0</v>
      </c>
      <c r="J43" s="63">
        <f t="shared" si="7"/>
        <v>7200</v>
      </c>
      <c r="K43" s="63">
        <f t="shared" si="7"/>
        <v>0</v>
      </c>
      <c r="L43" s="63">
        <f t="shared" si="6"/>
        <v>7200</v>
      </c>
      <c r="M43" s="63">
        <f t="shared" si="7"/>
        <v>0</v>
      </c>
      <c r="N43" s="63">
        <f t="shared" si="7"/>
        <v>0</v>
      </c>
      <c r="O43" s="63">
        <f t="shared" si="4"/>
        <v>0</v>
      </c>
      <c r="P43" s="63">
        <f>SUM(P36:P42)</f>
        <v>0</v>
      </c>
      <c r="Q43" s="63">
        <f>SUM(Q36:Q42)</f>
        <v>0</v>
      </c>
      <c r="R43" s="63">
        <f t="shared" si="5"/>
        <v>0</v>
      </c>
      <c r="S43" s="64">
        <f t="shared" si="7"/>
        <v>0</v>
      </c>
      <c r="T43" s="12"/>
    </row>
    <row r="44" spans="1:20" ht="3" customHeight="1">
      <c r="A44" s="16"/>
      <c r="B44" s="18"/>
      <c r="C44" s="22"/>
      <c r="D44" s="23"/>
      <c r="E44" s="23"/>
      <c r="F44" s="23"/>
      <c r="G44" s="23"/>
      <c r="H44" s="196"/>
      <c r="I44" s="47"/>
      <c r="J44" s="24"/>
      <c r="K44" s="24"/>
      <c r="L44" s="24"/>
      <c r="M44" s="24"/>
      <c r="N44" s="24"/>
      <c r="O44" s="24"/>
      <c r="P44" s="24"/>
      <c r="Q44" s="24"/>
      <c r="R44" s="298"/>
      <c r="S44" s="25"/>
      <c r="T44" s="12"/>
    </row>
    <row r="45" spans="1:20" ht="13.5">
      <c r="A45" s="386" t="str">
        <f>IF('2a.  Simple Form Data Entry'!E91="","   ",'2a.  Simple Form Data Entry'!E91)</f>
        <v>   </v>
      </c>
      <c r="B45" s="387"/>
      <c r="C45" s="388"/>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v>
      </c>
      <c r="G45" s="79" t="str">
        <f>IF('2a.  Simple Form Data Entry'!I91="","   ",'2a.  Simple Form Data Entry'!I91)</f>
        <v> </v>
      </c>
      <c r="H45" s="198"/>
      <c r="I45" s="48"/>
      <c r="J45" s="38"/>
      <c r="K45" s="38"/>
      <c r="L45" s="38"/>
      <c r="M45" s="38"/>
      <c r="N45" s="38"/>
      <c r="O45" s="38"/>
      <c r="P45" s="38"/>
      <c r="Q45" s="38"/>
      <c r="R45" s="299"/>
      <c r="S45" s="39"/>
      <c r="T45" s="12"/>
    </row>
    <row r="46" spans="1:20" ht="13.5" customHeight="1">
      <c r="A46" s="19"/>
      <c r="B46" s="50" t="s">
        <v>21</v>
      </c>
      <c r="C46" s="20"/>
      <c r="D46" s="45"/>
      <c r="E46" s="45"/>
      <c r="F46" s="45"/>
      <c r="G46" s="45"/>
      <c r="H46" s="200" t="str">
        <f>IF('2a.  Simple Form Data Entry'!E93="","  ",'2a.  Simple Form Data Entry'!E93)</f>
        <v>  </v>
      </c>
      <c r="I46" s="81">
        <f>'2a.  Simple Form Data Entry'!N93</f>
        <v>0</v>
      </c>
      <c r="J46" s="81">
        <f>'2a.  Simple Form Data Entry'!G93</f>
        <v>0</v>
      </c>
      <c r="K46" s="81">
        <f>'2a.  Simple Form Data Entry'!H93</f>
        <v>0</v>
      </c>
      <c r="L46" s="80">
        <f aca="true" t="shared" si="8" ref="L46:L95">J46+K46</f>
        <v>0</v>
      </c>
      <c r="M46" s="81">
        <f>'2a.  Simple Form Data Entry'!I93</f>
        <v>0</v>
      </c>
      <c r="N46" s="81">
        <f>'2a.  Simple Form Data Entry'!J93</f>
        <v>0</v>
      </c>
      <c r="O46" s="80">
        <f aca="true" t="shared" si="9" ref="O46:O95">M46+N46</f>
        <v>0</v>
      </c>
      <c r="P46" s="81">
        <f>'2a.  Simple Form Data Entry'!K93</f>
        <v>0</v>
      </c>
      <c r="Q46" s="81">
        <f>'2a.  Simple Form Data Entry'!L93</f>
        <v>0</v>
      </c>
      <c r="R46" s="80">
        <f aca="true" t="shared" si="10"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v>
      </c>
      <c r="I47" s="81">
        <f>'2a.  Simple Form Data Entry'!N94</f>
        <v>0</v>
      </c>
      <c r="J47" s="81">
        <f>'2a.  Simple Form Data Entry'!G94</f>
        <v>0</v>
      </c>
      <c r="K47" s="81">
        <f>'2a.  Simple Form Data Entry'!H94</f>
        <v>0</v>
      </c>
      <c r="L47" s="80">
        <f t="shared" si="8"/>
        <v>0</v>
      </c>
      <c r="M47" s="81">
        <f>'2a.  Simple Form Data Entry'!I94</f>
        <v>0</v>
      </c>
      <c r="N47" s="81">
        <f>'2a.  Simple Form Data Entry'!J94</f>
        <v>0</v>
      </c>
      <c r="O47" s="80">
        <f t="shared" si="9"/>
        <v>0</v>
      </c>
      <c r="P47" s="81">
        <f>'2a.  Simple Form Data Entry'!K94</f>
        <v>0</v>
      </c>
      <c r="Q47" s="81">
        <f>'2a.  Simple Form Data Entry'!L94</f>
        <v>0</v>
      </c>
      <c r="R47" s="80">
        <f t="shared" si="10"/>
        <v>0</v>
      </c>
      <c r="S47" s="83">
        <f>'2a.  Simple Form Data Entry'!M94</f>
        <v>0</v>
      </c>
      <c r="T47" s="12"/>
    </row>
    <row r="48" spans="1:20" ht="13.5" customHeight="1">
      <c r="A48" s="19"/>
      <c r="B48" s="50" t="s">
        <v>53</v>
      </c>
      <c r="C48" s="20"/>
      <c r="D48" s="45"/>
      <c r="E48" s="45"/>
      <c r="F48" s="45"/>
      <c r="G48" s="45"/>
      <c r="H48" s="200" t="str">
        <f>IF('2a.  Simple Form Data Entry'!E95="","  ",'2a.  Simple Form Data Entry'!E95)</f>
        <v>  </v>
      </c>
      <c r="I48" s="81">
        <f>'2a.  Simple Form Data Entry'!N95</f>
        <v>0</v>
      </c>
      <c r="J48" s="81">
        <f>'2a.  Simple Form Data Entry'!G95</f>
        <v>0</v>
      </c>
      <c r="K48" s="81">
        <f>'2a.  Simple Form Data Entry'!H95</f>
        <v>0</v>
      </c>
      <c r="L48" s="80">
        <f t="shared" si="8"/>
        <v>0</v>
      </c>
      <c r="M48" s="81">
        <f>'2a.  Simple Form Data Entry'!I95</f>
        <v>0</v>
      </c>
      <c r="N48" s="81">
        <f>'2a.  Simple Form Data Entry'!J95</f>
        <v>0</v>
      </c>
      <c r="O48" s="80">
        <f t="shared" si="9"/>
        <v>0</v>
      </c>
      <c r="P48" s="81">
        <f>'2a.  Simple Form Data Entry'!K95</f>
        <v>0</v>
      </c>
      <c r="Q48" s="81">
        <f>'2a.  Simple Form Data Entry'!L95</f>
        <v>0</v>
      </c>
      <c r="R48" s="80">
        <f t="shared" si="10"/>
        <v>0</v>
      </c>
      <c r="S48" s="83">
        <f>'2a.  Simple Form Data Entry'!M95</f>
        <v>0</v>
      </c>
      <c r="T48" s="12"/>
    </row>
    <row r="49" spans="1:20" ht="13.5" customHeight="1">
      <c r="A49" s="19"/>
      <c r="B49" s="389" t="s">
        <v>55</v>
      </c>
      <c r="C49" s="390"/>
      <c r="D49" s="45"/>
      <c r="E49" s="45"/>
      <c r="F49" s="45"/>
      <c r="G49" s="45"/>
      <c r="H49" s="200" t="str">
        <f>IF('2a.  Simple Form Data Entry'!E96="","  ",'2a.  Simple Form Data Entry'!E96)</f>
        <v>  </v>
      </c>
      <c r="I49" s="81">
        <f>'2a.  Simple Form Data Entry'!N96</f>
        <v>0</v>
      </c>
      <c r="J49" s="81">
        <f>'2a.  Simple Form Data Entry'!G96</f>
        <v>0</v>
      </c>
      <c r="K49" s="81">
        <f>'2a.  Simple Form Data Entry'!H96</f>
        <v>0</v>
      </c>
      <c r="L49" s="80">
        <f t="shared" si="8"/>
        <v>0</v>
      </c>
      <c r="M49" s="81">
        <f>'2a.  Simple Form Data Entry'!I96</f>
        <v>0</v>
      </c>
      <c r="N49" s="81">
        <f>'2a.  Simple Form Data Entry'!J96</f>
        <v>0</v>
      </c>
      <c r="O49" s="80">
        <f t="shared" si="9"/>
        <v>0</v>
      </c>
      <c r="P49" s="81">
        <f>'2a.  Simple Form Data Entry'!K96</f>
        <v>0</v>
      </c>
      <c r="Q49" s="81">
        <f>'2a.  Simple Form Data Entry'!L96</f>
        <v>0</v>
      </c>
      <c r="R49" s="80">
        <f t="shared" si="10"/>
        <v>0</v>
      </c>
      <c r="S49" s="83">
        <f>'2a.  Simple Form Data Entry'!M96</f>
        <v>0</v>
      </c>
      <c r="T49" s="12"/>
    </row>
    <row r="50" spans="1:20" ht="13.5" customHeight="1">
      <c r="A50" s="19"/>
      <c r="B50" s="393" t="s">
        <v>56</v>
      </c>
      <c r="C50" s="394"/>
      <c r="D50" s="45"/>
      <c r="E50" s="45"/>
      <c r="F50" s="45"/>
      <c r="G50" s="45"/>
      <c r="H50" s="200" t="str">
        <f>IF('2a.  Simple Form Data Entry'!E97="","  ",'2a.  Simple Form Data Entry'!E97)</f>
        <v>  </v>
      </c>
      <c r="I50" s="81">
        <f>'2a.  Simple Form Data Entry'!N97</f>
        <v>0</v>
      </c>
      <c r="J50" s="81">
        <f>'2a.  Simple Form Data Entry'!G97</f>
        <v>0</v>
      </c>
      <c r="K50" s="81">
        <f>'2a.  Simple Form Data Entry'!H97</f>
        <v>0</v>
      </c>
      <c r="L50" s="80">
        <f t="shared" si="8"/>
        <v>0</v>
      </c>
      <c r="M50" s="81">
        <f>'2a.  Simple Form Data Entry'!I97</f>
        <v>0</v>
      </c>
      <c r="N50" s="81">
        <f>'2a.  Simple Form Data Entry'!J97</f>
        <v>0</v>
      </c>
      <c r="O50" s="80">
        <f t="shared" si="9"/>
        <v>0</v>
      </c>
      <c r="P50" s="81">
        <f>'2a.  Simple Form Data Entry'!K97</f>
        <v>0</v>
      </c>
      <c r="Q50" s="81">
        <f>'2a.  Simple Form Data Entry'!L97</f>
        <v>0</v>
      </c>
      <c r="R50" s="80">
        <f t="shared" si="10"/>
        <v>0</v>
      </c>
      <c r="S50" s="83">
        <f>'2a.  Simple Form Data Entry'!M97</f>
        <v>0</v>
      </c>
      <c r="T50" s="12"/>
    </row>
    <row r="51" spans="1:20" ht="13.5" customHeight="1">
      <c r="A51" s="19"/>
      <c r="B51" s="389" t="s">
        <v>57</v>
      </c>
      <c r="C51" s="390"/>
      <c r="D51" s="45"/>
      <c r="E51" s="45"/>
      <c r="F51" s="45"/>
      <c r="G51" s="45"/>
      <c r="H51" s="200" t="str">
        <f>IF('2a.  Simple Form Data Entry'!E98="","  ",'2a.  Simple Form Data Entry'!E98)</f>
        <v>  </v>
      </c>
      <c r="I51" s="81">
        <f>'2a.  Simple Form Data Entry'!N98</f>
        <v>0</v>
      </c>
      <c r="J51" s="81">
        <f>'2a.  Simple Form Data Entry'!G98</f>
        <v>0</v>
      </c>
      <c r="K51" s="81">
        <f>'2a.  Simple Form Data Entry'!H98</f>
        <v>0</v>
      </c>
      <c r="L51" s="80">
        <f t="shared" si="8"/>
        <v>0</v>
      </c>
      <c r="M51" s="81">
        <f>'2a.  Simple Form Data Entry'!I98</f>
        <v>0</v>
      </c>
      <c r="N51" s="81">
        <f>'2a.  Simple Form Data Entry'!J98</f>
        <v>0</v>
      </c>
      <c r="O51" s="80">
        <f t="shared" si="9"/>
        <v>0</v>
      </c>
      <c r="P51" s="81">
        <f>'2a.  Simple Form Data Entry'!K98</f>
        <v>0</v>
      </c>
      <c r="Q51" s="81">
        <f>'2a.  Simple Form Data Entry'!L98</f>
        <v>0</v>
      </c>
      <c r="R51" s="80">
        <f t="shared" si="10"/>
        <v>0</v>
      </c>
      <c r="S51" s="83">
        <f>'2a.  Simple Form Data Entry'!M98</f>
        <v>0</v>
      </c>
      <c r="T51" s="12"/>
    </row>
    <row r="52" spans="1:20" ht="13.5" customHeight="1">
      <c r="A52" s="19"/>
      <c r="B52" s="391" t="s">
        <v>26</v>
      </c>
      <c r="C52" s="392"/>
      <c r="D52" s="45"/>
      <c r="E52" s="45"/>
      <c r="F52" s="45"/>
      <c r="G52" s="45"/>
      <c r="H52" s="200" t="str">
        <f>IF('2a.  Simple Form Data Entry'!E99="","  ",'2a.  Simple Form Data Entry'!E99)</f>
        <v>  </v>
      </c>
      <c r="I52" s="81">
        <f>'2a.  Simple Form Data Entry'!N99</f>
        <v>0</v>
      </c>
      <c r="J52" s="81">
        <f>'2a.  Simple Form Data Entry'!G99</f>
        <v>0</v>
      </c>
      <c r="K52" s="81">
        <f>'2a.  Simple Form Data Entry'!H99</f>
        <v>0</v>
      </c>
      <c r="L52" s="80">
        <f t="shared" si="8"/>
        <v>0</v>
      </c>
      <c r="M52" s="81">
        <f>'2a.  Simple Form Data Entry'!I99</f>
        <v>0</v>
      </c>
      <c r="N52" s="81">
        <f>'2a.  Simple Form Data Entry'!J99</f>
        <v>0</v>
      </c>
      <c r="O52" s="80">
        <f t="shared" si="9"/>
        <v>0</v>
      </c>
      <c r="P52" s="81">
        <f>'2a.  Simple Form Data Entry'!K99</f>
        <v>0</v>
      </c>
      <c r="Q52" s="81">
        <f>'2a.  Simple Form Data Entry'!L99</f>
        <v>0</v>
      </c>
      <c r="R52" s="80">
        <f t="shared" si="10"/>
        <v>0</v>
      </c>
      <c r="S52" s="83">
        <f>'2a.  Simple Form Data Entry'!M99</f>
        <v>0</v>
      </c>
      <c r="T52" s="12"/>
    </row>
    <row r="53" spans="1:20" ht="13.5">
      <c r="A53" s="26"/>
      <c r="B53" s="27"/>
      <c r="C53" s="28" t="s">
        <v>12</v>
      </c>
      <c r="D53" s="29"/>
      <c r="E53" s="29"/>
      <c r="F53" s="29"/>
      <c r="G53" s="29"/>
      <c r="H53" s="201"/>
      <c r="I53" s="63">
        <f aca="true" t="shared" si="11" ref="I53:S53">SUM(I46:I52)</f>
        <v>0</v>
      </c>
      <c r="J53" s="63">
        <f t="shared" si="11"/>
        <v>0</v>
      </c>
      <c r="K53" s="63">
        <f t="shared" si="11"/>
        <v>0</v>
      </c>
      <c r="L53" s="63">
        <f t="shared" si="8"/>
        <v>0</v>
      </c>
      <c r="M53" s="63">
        <f t="shared" si="11"/>
        <v>0</v>
      </c>
      <c r="N53" s="63">
        <f t="shared" si="11"/>
        <v>0</v>
      </c>
      <c r="O53" s="63">
        <f t="shared" si="9"/>
        <v>0</v>
      </c>
      <c r="P53" s="63">
        <f>SUM(P46:P52)</f>
        <v>0</v>
      </c>
      <c r="Q53" s="63">
        <f>SUM(Q46:Q52)</f>
        <v>0</v>
      </c>
      <c r="R53" s="63">
        <f t="shared" si="10"/>
        <v>0</v>
      </c>
      <c r="S53" s="64">
        <f t="shared" si="11"/>
        <v>0</v>
      </c>
      <c r="T53" s="12"/>
    </row>
    <row r="54" spans="1:20" ht="3" customHeight="1">
      <c r="A54" s="16"/>
      <c r="B54" s="18"/>
      <c r="C54" s="13"/>
      <c r="D54" s="23"/>
      <c r="E54" s="23"/>
      <c r="F54" s="23"/>
      <c r="G54" s="23"/>
      <c r="H54" s="202"/>
      <c r="I54" s="59"/>
      <c r="J54" s="60"/>
      <c r="K54" s="60"/>
      <c r="L54" s="80">
        <f t="shared" si="8"/>
        <v>0</v>
      </c>
      <c r="M54" s="61"/>
      <c r="N54" s="60"/>
      <c r="O54" s="80">
        <f t="shared" si="9"/>
        <v>0</v>
      </c>
      <c r="P54" s="60"/>
      <c r="Q54" s="60"/>
      <c r="R54" s="80">
        <f t="shared" si="10"/>
        <v>0</v>
      </c>
      <c r="S54" s="62"/>
      <c r="T54" s="12"/>
    </row>
    <row r="55" spans="1:20" ht="13.5" hidden="1">
      <c r="A55" s="386" t="str">
        <f>IF('2a.  Simple Form Data Entry'!E102="","   ",'2a.  Simple Form Data Entry'!E102)</f>
        <v>   </v>
      </c>
      <c r="B55" s="387"/>
      <c r="C55" s="388"/>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v>
      </c>
      <c r="G55" s="79" t="str">
        <f>IF('2a.  Simple Form Data Entry'!I102="","   ",'2a.  Simple Form Data Entry'!I102)</f>
        <v> </v>
      </c>
      <c r="H55" s="198"/>
      <c r="I55" s="48"/>
      <c r="J55" s="38"/>
      <c r="K55" s="38"/>
      <c r="L55" s="80">
        <f t="shared" si="8"/>
        <v>0</v>
      </c>
      <c r="M55" s="38"/>
      <c r="N55" s="38"/>
      <c r="O55" s="80">
        <f t="shared" si="9"/>
        <v>0</v>
      </c>
      <c r="P55" s="38"/>
      <c r="Q55" s="38"/>
      <c r="R55" s="80">
        <f t="shared" si="10"/>
        <v>0</v>
      </c>
      <c r="S55" s="39"/>
      <c r="T55" s="12"/>
    </row>
    <row r="56" spans="1:20" ht="13.5" customHeight="1" hidden="1">
      <c r="A56" s="19"/>
      <c r="B56" s="50" t="s">
        <v>21</v>
      </c>
      <c r="C56" s="20"/>
      <c r="D56" s="45"/>
      <c r="E56" s="45"/>
      <c r="F56" s="45"/>
      <c r="G56" s="45"/>
      <c r="H56" s="200" t="str">
        <f>IF('2a.  Simple Form Data Entry'!E104="","  ",'2a.  Simple Form Data Entry'!E104)</f>
        <v>  </v>
      </c>
      <c r="I56" s="81">
        <f>'2a.  Simple Form Data Entry'!N104</f>
        <v>0</v>
      </c>
      <c r="J56" s="81">
        <f>'2a.  Simple Form Data Entry'!G104</f>
        <v>0</v>
      </c>
      <c r="K56" s="81">
        <f>'2a.  Simple Form Data Entry'!H104</f>
        <v>0</v>
      </c>
      <c r="L56" s="80">
        <f t="shared" si="8"/>
        <v>0</v>
      </c>
      <c r="M56" s="81">
        <f>'2a.  Simple Form Data Entry'!I104</f>
        <v>0</v>
      </c>
      <c r="N56" s="81">
        <f>'2a.  Simple Form Data Entry'!J104</f>
        <v>0</v>
      </c>
      <c r="O56" s="80">
        <f t="shared" si="9"/>
        <v>0</v>
      </c>
      <c r="P56" s="81">
        <f>'2a.  Simple Form Data Entry'!K104</f>
        <v>0</v>
      </c>
      <c r="Q56" s="81">
        <f>'2a.  Simple Form Data Entry'!L104</f>
        <v>0</v>
      </c>
      <c r="R56" s="80">
        <f t="shared" si="10"/>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v>
      </c>
      <c r="I57" s="81">
        <f>'2a.  Simple Form Data Entry'!N105</f>
        <v>0</v>
      </c>
      <c r="J57" s="81">
        <f>'2a.  Simple Form Data Entry'!G105</f>
        <v>0</v>
      </c>
      <c r="K57" s="81">
        <f>'2a.  Simple Form Data Entry'!H105</f>
        <v>0</v>
      </c>
      <c r="L57" s="80">
        <f t="shared" si="8"/>
        <v>0</v>
      </c>
      <c r="M57" s="81">
        <f>'2a.  Simple Form Data Entry'!I105</f>
        <v>0</v>
      </c>
      <c r="N57" s="81">
        <f>'2a.  Simple Form Data Entry'!J105</f>
        <v>0</v>
      </c>
      <c r="O57" s="80">
        <f t="shared" si="9"/>
        <v>0</v>
      </c>
      <c r="P57" s="81">
        <f>'2a.  Simple Form Data Entry'!K105</f>
        <v>0</v>
      </c>
      <c r="Q57" s="81">
        <f>'2a.  Simple Form Data Entry'!L105</f>
        <v>0</v>
      </c>
      <c r="R57" s="80">
        <f t="shared" si="10"/>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v>
      </c>
      <c r="I58" s="81">
        <f>'2a.  Simple Form Data Entry'!N106</f>
        <v>0</v>
      </c>
      <c r="J58" s="81">
        <f>'2a.  Simple Form Data Entry'!G106</f>
        <v>0</v>
      </c>
      <c r="K58" s="81">
        <f>'2a.  Simple Form Data Entry'!H106</f>
        <v>0</v>
      </c>
      <c r="L58" s="80">
        <f t="shared" si="8"/>
        <v>0</v>
      </c>
      <c r="M58" s="81">
        <f>'2a.  Simple Form Data Entry'!I106</f>
        <v>0</v>
      </c>
      <c r="N58" s="81">
        <f>'2a.  Simple Form Data Entry'!J106</f>
        <v>0</v>
      </c>
      <c r="O58" s="80">
        <f t="shared" si="9"/>
        <v>0</v>
      </c>
      <c r="P58" s="81">
        <f>'2a.  Simple Form Data Entry'!K106</f>
        <v>0</v>
      </c>
      <c r="Q58" s="81">
        <f>'2a.  Simple Form Data Entry'!L106</f>
        <v>0</v>
      </c>
      <c r="R58" s="80">
        <f t="shared" si="10"/>
        <v>0</v>
      </c>
      <c r="S58" s="83">
        <f>'2a.  Simple Form Data Entry'!M106</f>
        <v>0</v>
      </c>
      <c r="T58" s="12"/>
    </row>
    <row r="59" spans="1:20" ht="13.5" customHeight="1" hidden="1">
      <c r="A59" s="19"/>
      <c r="B59" s="389" t="s">
        <v>55</v>
      </c>
      <c r="C59" s="390"/>
      <c r="D59" s="45"/>
      <c r="E59" s="45"/>
      <c r="F59" s="45"/>
      <c r="G59" s="45"/>
      <c r="H59" s="200" t="str">
        <f>IF('2a.  Simple Form Data Entry'!E107="","  ",'2a.  Simple Form Data Entry'!E107)</f>
        <v>  </v>
      </c>
      <c r="I59" s="81">
        <f>'2a.  Simple Form Data Entry'!N107</f>
        <v>0</v>
      </c>
      <c r="J59" s="81">
        <f>'2a.  Simple Form Data Entry'!G107</f>
        <v>0</v>
      </c>
      <c r="K59" s="81">
        <f>'2a.  Simple Form Data Entry'!H107</f>
        <v>0</v>
      </c>
      <c r="L59" s="80">
        <f t="shared" si="8"/>
        <v>0</v>
      </c>
      <c r="M59" s="81">
        <f>'2a.  Simple Form Data Entry'!I107</f>
        <v>0</v>
      </c>
      <c r="N59" s="81">
        <f>'2a.  Simple Form Data Entry'!J107</f>
        <v>0</v>
      </c>
      <c r="O59" s="80">
        <f t="shared" si="9"/>
        <v>0</v>
      </c>
      <c r="P59" s="81">
        <f>'2a.  Simple Form Data Entry'!K107</f>
        <v>0</v>
      </c>
      <c r="Q59" s="81">
        <f>'2a.  Simple Form Data Entry'!L107</f>
        <v>0</v>
      </c>
      <c r="R59" s="80">
        <f t="shared" si="10"/>
        <v>0</v>
      </c>
      <c r="S59" s="83">
        <f>'2a.  Simple Form Data Entry'!M107</f>
        <v>0</v>
      </c>
      <c r="T59" s="12"/>
    </row>
    <row r="60" spans="1:20" ht="13.5" customHeight="1" hidden="1">
      <c r="A60" s="19"/>
      <c r="B60" s="393" t="s">
        <v>56</v>
      </c>
      <c r="C60" s="394"/>
      <c r="D60" s="45"/>
      <c r="E60" s="45"/>
      <c r="F60" s="45"/>
      <c r="G60" s="45"/>
      <c r="H60" s="200" t="str">
        <f>IF('2a.  Simple Form Data Entry'!E108="","  ",'2a.  Simple Form Data Entry'!E108)</f>
        <v>  </v>
      </c>
      <c r="I60" s="81">
        <f>'2a.  Simple Form Data Entry'!N108</f>
        <v>0</v>
      </c>
      <c r="J60" s="81">
        <f>'2a.  Simple Form Data Entry'!G108</f>
        <v>0</v>
      </c>
      <c r="K60" s="81">
        <f>'2a.  Simple Form Data Entry'!H108</f>
        <v>0</v>
      </c>
      <c r="L60" s="80">
        <f t="shared" si="8"/>
        <v>0</v>
      </c>
      <c r="M60" s="81">
        <f>'2a.  Simple Form Data Entry'!I108</f>
        <v>0</v>
      </c>
      <c r="N60" s="81">
        <f>'2a.  Simple Form Data Entry'!J108</f>
        <v>0</v>
      </c>
      <c r="O60" s="80">
        <f t="shared" si="9"/>
        <v>0</v>
      </c>
      <c r="P60" s="81">
        <f>'2a.  Simple Form Data Entry'!K108</f>
        <v>0</v>
      </c>
      <c r="Q60" s="81">
        <f>'2a.  Simple Form Data Entry'!L108</f>
        <v>0</v>
      </c>
      <c r="R60" s="80">
        <f t="shared" si="10"/>
        <v>0</v>
      </c>
      <c r="S60" s="83">
        <f>'2a.  Simple Form Data Entry'!M108</f>
        <v>0</v>
      </c>
      <c r="T60" s="12"/>
    </row>
    <row r="61" spans="1:20" ht="13.5" customHeight="1" hidden="1">
      <c r="A61" s="19"/>
      <c r="B61" s="389" t="s">
        <v>57</v>
      </c>
      <c r="C61" s="390"/>
      <c r="D61" s="45"/>
      <c r="E61" s="45"/>
      <c r="F61" s="45"/>
      <c r="G61" s="45"/>
      <c r="H61" s="200" t="str">
        <f>IF('2a.  Simple Form Data Entry'!E109="","  ",'2a.  Simple Form Data Entry'!E109)</f>
        <v>  </v>
      </c>
      <c r="I61" s="81">
        <f>'2a.  Simple Form Data Entry'!N109</f>
        <v>0</v>
      </c>
      <c r="J61" s="81">
        <f>'2a.  Simple Form Data Entry'!G109</f>
        <v>0</v>
      </c>
      <c r="K61" s="81">
        <f>'2a.  Simple Form Data Entry'!H109</f>
        <v>0</v>
      </c>
      <c r="L61" s="80">
        <f t="shared" si="8"/>
        <v>0</v>
      </c>
      <c r="M61" s="81">
        <f>'2a.  Simple Form Data Entry'!I109</f>
        <v>0</v>
      </c>
      <c r="N61" s="81">
        <f>'2a.  Simple Form Data Entry'!J109</f>
        <v>0</v>
      </c>
      <c r="O61" s="80">
        <f t="shared" si="9"/>
        <v>0</v>
      </c>
      <c r="P61" s="81">
        <f>'2a.  Simple Form Data Entry'!K109</f>
        <v>0</v>
      </c>
      <c r="Q61" s="81">
        <f>'2a.  Simple Form Data Entry'!L109</f>
        <v>0</v>
      </c>
      <c r="R61" s="80">
        <f t="shared" si="10"/>
        <v>0</v>
      </c>
      <c r="S61" s="83">
        <f>'2a.  Simple Form Data Entry'!M109</f>
        <v>0</v>
      </c>
      <c r="T61" s="12"/>
    </row>
    <row r="62" spans="1:20" ht="13.5" customHeight="1" hidden="1">
      <c r="A62" s="19"/>
      <c r="B62" s="391" t="s">
        <v>26</v>
      </c>
      <c r="C62" s="392"/>
      <c r="D62" s="45"/>
      <c r="E62" s="45"/>
      <c r="F62" s="45"/>
      <c r="G62" s="45"/>
      <c r="H62" s="200" t="str">
        <f>IF('2a.  Simple Form Data Entry'!E110="","  ",'2a.  Simple Form Data Entry'!E110)</f>
        <v>  </v>
      </c>
      <c r="I62" s="81">
        <f>'2a.  Simple Form Data Entry'!N110</f>
        <v>0</v>
      </c>
      <c r="J62" s="81">
        <f>'2a.  Simple Form Data Entry'!G110</f>
        <v>0</v>
      </c>
      <c r="K62" s="81">
        <f>'2a.  Simple Form Data Entry'!H110</f>
        <v>0</v>
      </c>
      <c r="L62" s="80">
        <f t="shared" si="8"/>
        <v>0</v>
      </c>
      <c r="M62" s="81">
        <f>'2a.  Simple Form Data Entry'!I110</f>
        <v>0</v>
      </c>
      <c r="N62" s="81">
        <f>'2a.  Simple Form Data Entry'!J110</f>
        <v>0</v>
      </c>
      <c r="O62" s="80">
        <f t="shared" si="9"/>
        <v>0</v>
      </c>
      <c r="P62" s="81">
        <f>'2a.  Simple Form Data Entry'!K110</f>
        <v>0</v>
      </c>
      <c r="Q62" s="81">
        <f>'2a.  Simple Form Data Entry'!L110</f>
        <v>0</v>
      </c>
      <c r="R62" s="80">
        <f t="shared" si="10"/>
        <v>0</v>
      </c>
      <c r="S62" s="83">
        <f>'2a.  Simple Form Data Entry'!M110</f>
        <v>0</v>
      </c>
      <c r="T62" s="12"/>
    </row>
    <row r="63" spans="1:20" ht="13.5" hidden="1">
      <c r="A63" s="26"/>
      <c r="B63" s="27"/>
      <c r="C63" s="28" t="s">
        <v>12</v>
      </c>
      <c r="D63" s="29"/>
      <c r="E63" s="29"/>
      <c r="F63" s="29"/>
      <c r="G63" s="29"/>
      <c r="H63" s="201"/>
      <c r="I63" s="63">
        <f aca="true" t="shared" si="12" ref="I63:S63">SUM(I56:I62)</f>
        <v>0</v>
      </c>
      <c r="J63" s="63">
        <f t="shared" si="12"/>
        <v>0</v>
      </c>
      <c r="K63" s="63">
        <f t="shared" si="12"/>
        <v>0</v>
      </c>
      <c r="L63" s="80">
        <f t="shared" si="8"/>
        <v>0</v>
      </c>
      <c r="M63" s="63">
        <f t="shared" si="12"/>
        <v>0</v>
      </c>
      <c r="N63" s="63">
        <f t="shared" si="12"/>
        <v>0</v>
      </c>
      <c r="O63" s="80">
        <f t="shared" si="9"/>
        <v>0</v>
      </c>
      <c r="P63" s="63">
        <f>SUM(P56:P62)</f>
        <v>0</v>
      </c>
      <c r="Q63" s="63">
        <f>SUM(Q56:Q62)</f>
        <v>0</v>
      </c>
      <c r="R63" s="80">
        <f t="shared" si="10"/>
        <v>0</v>
      </c>
      <c r="S63" s="64">
        <f t="shared" si="12"/>
        <v>0</v>
      </c>
      <c r="T63" s="12"/>
    </row>
    <row r="64" spans="1:20" ht="3" customHeight="1" hidden="1">
      <c r="A64" s="57"/>
      <c r="B64" s="58"/>
      <c r="C64" s="2"/>
      <c r="D64" s="23"/>
      <c r="E64" s="23"/>
      <c r="F64" s="23"/>
      <c r="G64" s="23"/>
      <c r="H64" s="202"/>
      <c r="I64" s="59"/>
      <c r="J64" s="60"/>
      <c r="K64" s="60"/>
      <c r="L64" s="80">
        <f t="shared" si="8"/>
        <v>0</v>
      </c>
      <c r="M64" s="61"/>
      <c r="N64" s="60"/>
      <c r="O64" s="80">
        <f t="shared" si="9"/>
        <v>0</v>
      </c>
      <c r="P64" s="60"/>
      <c r="Q64" s="60"/>
      <c r="R64" s="80">
        <f t="shared" si="10"/>
        <v>0</v>
      </c>
      <c r="S64" s="62"/>
      <c r="T64" s="12"/>
    </row>
    <row r="65" spans="1:20" ht="13.5" hidden="1">
      <c r="A65" s="386" t="str">
        <f>IF('2a.  Simple Form Data Entry'!E113="","   ",'2a.  Simple Form Data Entry'!E113)</f>
        <v>   </v>
      </c>
      <c r="B65" s="387"/>
      <c r="C65" s="388"/>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v>
      </c>
      <c r="G65" s="79" t="str">
        <f>IF('2a.  Simple Form Data Entry'!I113="","   ",'2a.  Simple Form Data Entry'!I113)</f>
        <v> </v>
      </c>
      <c r="H65" s="198"/>
      <c r="I65" s="48"/>
      <c r="J65" s="38"/>
      <c r="K65" s="38"/>
      <c r="L65" s="80">
        <f t="shared" si="8"/>
        <v>0</v>
      </c>
      <c r="M65" s="38"/>
      <c r="N65" s="38"/>
      <c r="O65" s="80">
        <f t="shared" si="9"/>
        <v>0</v>
      </c>
      <c r="P65" s="38"/>
      <c r="Q65" s="38"/>
      <c r="R65" s="80">
        <f t="shared" si="10"/>
        <v>0</v>
      </c>
      <c r="S65" s="39"/>
      <c r="T65" s="12"/>
    </row>
    <row r="66" spans="1:20" ht="13.5" customHeight="1" hidden="1">
      <c r="A66" s="19"/>
      <c r="B66" s="50" t="s">
        <v>21</v>
      </c>
      <c r="C66" s="20"/>
      <c r="D66" s="45"/>
      <c r="E66" s="45"/>
      <c r="F66" s="45"/>
      <c r="G66" s="45"/>
      <c r="H66" s="200" t="str">
        <f>IF('2a.  Simple Form Data Entry'!E115="","  ",'2a.  Simple Form Data Entry'!E115)</f>
        <v>  </v>
      </c>
      <c r="I66" s="81">
        <f>'2a.  Simple Form Data Entry'!N115</f>
        <v>0</v>
      </c>
      <c r="J66" s="81">
        <f>'2a.  Simple Form Data Entry'!G115</f>
        <v>0</v>
      </c>
      <c r="K66" s="81">
        <f>'2a.  Simple Form Data Entry'!H115</f>
        <v>0</v>
      </c>
      <c r="L66" s="80">
        <f t="shared" si="8"/>
        <v>0</v>
      </c>
      <c r="M66" s="81">
        <f>'2a.  Simple Form Data Entry'!I115</f>
        <v>0</v>
      </c>
      <c r="N66" s="81">
        <f>'2a.  Simple Form Data Entry'!J115</f>
        <v>0</v>
      </c>
      <c r="O66" s="80">
        <f t="shared" si="9"/>
        <v>0</v>
      </c>
      <c r="P66" s="81">
        <f>'2a.  Simple Form Data Entry'!K115</f>
        <v>0</v>
      </c>
      <c r="Q66" s="81">
        <f>'2a.  Simple Form Data Entry'!L115</f>
        <v>0</v>
      </c>
      <c r="R66" s="80">
        <f t="shared" si="10"/>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v>
      </c>
      <c r="I67" s="81">
        <f>'2a.  Simple Form Data Entry'!N116</f>
        <v>0</v>
      </c>
      <c r="J67" s="81">
        <f>'2a.  Simple Form Data Entry'!G116</f>
        <v>0</v>
      </c>
      <c r="K67" s="81">
        <f>'2a.  Simple Form Data Entry'!H116</f>
        <v>0</v>
      </c>
      <c r="L67" s="80">
        <f t="shared" si="8"/>
        <v>0</v>
      </c>
      <c r="M67" s="81">
        <f>'2a.  Simple Form Data Entry'!I116</f>
        <v>0</v>
      </c>
      <c r="N67" s="81">
        <f>'2a.  Simple Form Data Entry'!J116</f>
        <v>0</v>
      </c>
      <c r="O67" s="80">
        <f t="shared" si="9"/>
        <v>0</v>
      </c>
      <c r="P67" s="81">
        <f>'2a.  Simple Form Data Entry'!K116</f>
        <v>0</v>
      </c>
      <c r="Q67" s="81">
        <f>'2a.  Simple Form Data Entry'!L116</f>
        <v>0</v>
      </c>
      <c r="R67" s="80">
        <f t="shared" si="10"/>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v>
      </c>
      <c r="I68" s="81">
        <f>'2a.  Simple Form Data Entry'!N117</f>
        <v>0</v>
      </c>
      <c r="J68" s="81">
        <f>'2a.  Simple Form Data Entry'!G117</f>
        <v>0</v>
      </c>
      <c r="K68" s="81">
        <f>'2a.  Simple Form Data Entry'!H117</f>
        <v>0</v>
      </c>
      <c r="L68" s="80">
        <f t="shared" si="8"/>
        <v>0</v>
      </c>
      <c r="M68" s="81">
        <f>'2a.  Simple Form Data Entry'!I117</f>
        <v>0</v>
      </c>
      <c r="N68" s="81">
        <f>'2a.  Simple Form Data Entry'!J117</f>
        <v>0</v>
      </c>
      <c r="O68" s="80">
        <f t="shared" si="9"/>
        <v>0</v>
      </c>
      <c r="P68" s="81">
        <f>'2a.  Simple Form Data Entry'!K117</f>
        <v>0</v>
      </c>
      <c r="Q68" s="81">
        <f>'2a.  Simple Form Data Entry'!L117</f>
        <v>0</v>
      </c>
      <c r="R68" s="80">
        <f t="shared" si="10"/>
        <v>0</v>
      </c>
      <c r="S68" s="83">
        <f>'2a.  Simple Form Data Entry'!M117</f>
        <v>0</v>
      </c>
      <c r="T68" s="12"/>
    </row>
    <row r="69" spans="1:20" ht="13.5" customHeight="1" hidden="1">
      <c r="A69" s="19"/>
      <c r="B69" s="389" t="s">
        <v>55</v>
      </c>
      <c r="C69" s="390"/>
      <c r="D69" s="45"/>
      <c r="E69" s="45"/>
      <c r="F69" s="45"/>
      <c r="G69" s="45"/>
      <c r="H69" s="200" t="str">
        <f>IF('2a.  Simple Form Data Entry'!E118="","  ",'2a.  Simple Form Data Entry'!E118)</f>
        <v>  </v>
      </c>
      <c r="I69" s="81">
        <f>'2a.  Simple Form Data Entry'!N118</f>
        <v>0</v>
      </c>
      <c r="J69" s="81">
        <f>'2a.  Simple Form Data Entry'!G118</f>
        <v>0</v>
      </c>
      <c r="K69" s="81">
        <f>'2a.  Simple Form Data Entry'!H118</f>
        <v>0</v>
      </c>
      <c r="L69" s="80">
        <f t="shared" si="8"/>
        <v>0</v>
      </c>
      <c r="M69" s="81">
        <f>'2a.  Simple Form Data Entry'!I118</f>
        <v>0</v>
      </c>
      <c r="N69" s="81">
        <f>'2a.  Simple Form Data Entry'!J118</f>
        <v>0</v>
      </c>
      <c r="O69" s="80">
        <f t="shared" si="9"/>
        <v>0</v>
      </c>
      <c r="P69" s="81">
        <f>'2a.  Simple Form Data Entry'!K118</f>
        <v>0</v>
      </c>
      <c r="Q69" s="81">
        <f>'2a.  Simple Form Data Entry'!L118</f>
        <v>0</v>
      </c>
      <c r="R69" s="80">
        <f t="shared" si="10"/>
        <v>0</v>
      </c>
      <c r="S69" s="83">
        <f>'2a.  Simple Form Data Entry'!M118</f>
        <v>0</v>
      </c>
      <c r="T69" s="12"/>
    </row>
    <row r="70" spans="1:20" ht="13.5" customHeight="1" hidden="1">
      <c r="A70" s="19"/>
      <c r="B70" s="393" t="s">
        <v>56</v>
      </c>
      <c r="C70" s="394"/>
      <c r="D70" s="45"/>
      <c r="E70" s="45"/>
      <c r="F70" s="45"/>
      <c r="G70" s="45"/>
      <c r="H70" s="200" t="str">
        <f>IF('2a.  Simple Form Data Entry'!E119="","  ",'2a.  Simple Form Data Entry'!E119)</f>
        <v>  </v>
      </c>
      <c r="I70" s="81">
        <f>'2a.  Simple Form Data Entry'!N119</f>
        <v>0</v>
      </c>
      <c r="J70" s="81">
        <f>'2a.  Simple Form Data Entry'!G119</f>
        <v>0</v>
      </c>
      <c r="K70" s="81">
        <f>'2a.  Simple Form Data Entry'!H119</f>
        <v>0</v>
      </c>
      <c r="L70" s="80">
        <f t="shared" si="8"/>
        <v>0</v>
      </c>
      <c r="M70" s="81">
        <f>'2a.  Simple Form Data Entry'!I119</f>
        <v>0</v>
      </c>
      <c r="N70" s="81">
        <f>'2a.  Simple Form Data Entry'!J119</f>
        <v>0</v>
      </c>
      <c r="O70" s="80">
        <f t="shared" si="9"/>
        <v>0</v>
      </c>
      <c r="P70" s="81">
        <f>'2a.  Simple Form Data Entry'!K119</f>
        <v>0</v>
      </c>
      <c r="Q70" s="81">
        <f>'2a.  Simple Form Data Entry'!L119</f>
        <v>0</v>
      </c>
      <c r="R70" s="80">
        <f t="shared" si="10"/>
        <v>0</v>
      </c>
      <c r="S70" s="83">
        <f>'2a.  Simple Form Data Entry'!M119</f>
        <v>0</v>
      </c>
      <c r="T70" s="12"/>
    </row>
    <row r="71" spans="1:20" ht="13.5" customHeight="1" hidden="1">
      <c r="A71" s="19"/>
      <c r="B71" s="389" t="s">
        <v>57</v>
      </c>
      <c r="C71" s="390"/>
      <c r="D71" s="45"/>
      <c r="E71" s="45"/>
      <c r="F71" s="45"/>
      <c r="G71" s="45"/>
      <c r="H71" s="200" t="str">
        <f>IF('2a.  Simple Form Data Entry'!E120="","  ",'2a.  Simple Form Data Entry'!E120)</f>
        <v>  </v>
      </c>
      <c r="I71" s="81">
        <f>'2a.  Simple Form Data Entry'!N120</f>
        <v>0</v>
      </c>
      <c r="J71" s="81">
        <f>'2a.  Simple Form Data Entry'!G120</f>
        <v>0</v>
      </c>
      <c r="K71" s="81">
        <f>'2a.  Simple Form Data Entry'!H120</f>
        <v>0</v>
      </c>
      <c r="L71" s="80">
        <f t="shared" si="8"/>
        <v>0</v>
      </c>
      <c r="M71" s="81">
        <f>'2a.  Simple Form Data Entry'!I120</f>
        <v>0</v>
      </c>
      <c r="N71" s="81">
        <f>'2a.  Simple Form Data Entry'!J120</f>
        <v>0</v>
      </c>
      <c r="O71" s="80">
        <f t="shared" si="9"/>
        <v>0</v>
      </c>
      <c r="P71" s="81">
        <f>'2a.  Simple Form Data Entry'!K120</f>
        <v>0</v>
      </c>
      <c r="Q71" s="81">
        <f>'2a.  Simple Form Data Entry'!L120</f>
        <v>0</v>
      </c>
      <c r="R71" s="80">
        <f t="shared" si="10"/>
        <v>0</v>
      </c>
      <c r="S71" s="83">
        <f>'2a.  Simple Form Data Entry'!M120</f>
        <v>0</v>
      </c>
      <c r="T71" s="12"/>
    </row>
    <row r="72" spans="1:20" ht="13.5" customHeight="1" hidden="1">
      <c r="A72" s="19"/>
      <c r="B72" s="391" t="s">
        <v>26</v>
      </c>
      <c r="C72" s="392"/>
      <c r="D72" s="45"/>
      <c r="E72" s="45"/>
      <c r="F72" s="45"/>
      <c r="G72" s="45"/>
      <c r="H72" s="200" t="str">
        <f>IF('2a.  Simple Form Data Entry'!E121="","  ",'2a.  Simple Form Data Entry'!E121)</f>
        <v>  </v>
      </c>
      <c r="I72" s="81">
        <f>'2a.  Simple Form Data Entry'!N121</f>
        <v>0</v>
      </c>
      <c r="J72" s="81">
        <f>'2a.  Simple Form Data Entry'!G121</f>
        <v>0</v>
      </c>
      <c r="K72" s="81">
        <f>'2a.  Simple Form Data Entry'!H121</f>
        <v>0</v>
      </c>
      <c r="L72" s="80">
        <f t="shared" si="8"/>
        <v>0</v>
      </c>
      <c r="M72" s="81">
        <f>'2a.  Simple Form Data Entry'!I121</f>
        <v>0</v>
      </c>
      <c r="N72" s="81">
        <f>'2a.  Simple Form Data Entry'!J121</f>
        <v>0</v>
      </c>
      <c r="O72" s="80">
        <f t="shared" si="9"/>
        <v>0</v>
      </c>
      <c r="P72" s="81">
        <f>'2a.  Simple Form Data Entry'!K121</f>
        <v>0</v>
      </c>
      <c r="Q72" s="81">
        <f>'2a.  Simple Form Data Entry'!L121</f>
        <v>0</v>
      </c>
      <c r="R72" s="80">
        <f t="shared" si="10"/>
        <v>0</v>
      </c>
      <c r="S72" s="83">
        <f>'2a.  Simple Form Data Entry'!M121</f>
        <v>0</v>
      </c>
      <c r="T72" s="12"/>
    </row>
    <row r="73" spans="1:20" ht="13.5" hidden="1">
      <c r="A73" s="26"/>
      <c r="B73" s="27"/>
      <c r="C73" s="28" t="s">
        <v>12</v>
      </c>
      <c r="D73" s="29"/>
      <c r="E73" s="29"/>
      <c r="F73" s="29"/>
      <c r="G73" s="29"/>
      <c r="H73" s="201"/>
      <c r="I73" s="63">
        <f aca="true" t="shared" si="13" ref="I73:S73">SUM(I66:I72)</f>
        <v>0</v>
      </c>
      <c r="J73" s="63">
        <f t="shared" si="13"/>
        <v>0</v>
      </c>
      <c r="K73" s="63">
        <f t="shared" si="13"/>
        <v>0</v>
      </c>
      <c r="L73" s="80">
        <f t="shared" si="8"/>
        <v>0</v>
      </c>
      <c r="M73" s="63">
        <f t="shared" si="13"/>
        <v>0</v>
      </c>
      <c r="N73" s="63">
        <f t="shared" si="13"/>
        <v>0</v>
      </c>
      <c r="O73" s="80">
        <f t="shared" si="9"/>
        <v>0</v>
      </c>
      <c r="P73" s="63">
        <f>SUM(P66:P72)</f>
        <v>0</v>
      </c>
      <c r="Q73" s="63">
        <f>SUM(Q66:Q72)</f>
        <v>0</v>
      </c>
      <c r="R73" s="80">
        <f t="shared" si="10"/>
        <v>0</v>
      </c>
      <c r="S73" s="64">
        <f t="shared" si="13"/>
        <v>0</v>
      </c>
      <c r="T73" s="12"/>
    </row>
    <row r="74" spans="1:20" ht="3" customHeight="1" hidden="1">
      <c r="A74" s="57"/>
      <c r="B74" s="58"/>
      <c r="C74" s="2"/>
      <c r="D74" s="23"/>
      <c r="E74" s="23"/>
      <c r="F74" s="23"/>
      <c r="G74" s="23"/>
      <c r="H74" s="202"/>
      <c r="I74" s="59"/>
      <c r="J74" s="60"/>
      <c r="K74" s="60"/>
      <c r="L74" s="80">
        <f t="shared" si="8"/>
        <v>0</v>
      </c>
      <c r="M74" s="61"/>
      <c r="N74" s="60"/>
      <c r="O74" s="80">
        <f t="shared" si="9"/>
        <v>0</v>
      </c>
      <c r="P74" s="60"/>
      <c r="Q74" s="60"/>
      <c r="R74" s="80">
        <f t="shared" si="10"/>
        <v>0</v>
      </c>
      <c r="S74" s="62"/>
      <c r="T74" s="12"/>
    </row>
    <row r="75" spans="1:20" ht="13.5" hidden="1">
      <c r="A75" s="386" t="str">
        <f>IF('2a.  Simple Form Data Entry'!E124="","   ",'2a.  Simple Form Data Entry'!E124)</f>
        <v>   </v>
      </c>
      <c r="B75" s="387"/>
      <c r="C75" s="388"/>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v>
      </c>
      <c r="G75" s="79" t="str">
        <f>IF('2a.  Simple Form Data Entry'!I124="","   ",'2a.  Simple Form Data Entry'!I124)</f>
        <v> </v>
      </c>
      <c r="H75" s="198"/>
      <c r="I75" s="48"/>
      <c r="J75" s="38"/>
      <c r="K75" s="38"/>
      <c r="L75" s="80">
        <f t="shared" si="8"/>
        <v>0</v>
      </c>
      <c r="M75" s="38"/>
      <c r="N75" s="38"/>
      <c r="O75" s="80">
        <f t="shared" si="9"/>
        <v>0</v>
      </c>
      <c r="P75" s="38"/>
      <c r="Q75" s="38"/>
      <c r="R75" s="80">
        <f t="shared" si="10"/>
        <v>0</v>
      </c>
      <c r="S75" s="39"/>
      <c r="T75" s="12"/>
    </row>
    <row r="76" spans="1:20" ht="13.5" hidden="1">
      <c r="A76" s="19"/>
      <c r="B76" s="50" t="s">
        <v>21</v>
      </c>
      <c r="C76" s="20"/>
      <c r="D76" s="45"/>
      <c r="E76" s="45"/>
      <c r="F76" s="45"/>
      <c r="G76" s="45"/>
      <c r="H76" s="200" t="str">
        <f>IF('2a.  Simple Form Data Entry'!E126="","  ",'2a.  Simple Form Data Entry'!E126)</f>
        <v>  </v>
      </c>
      <c r="I76" s="81">
        <f>'2a.  Simple Form Data Entry'!N126</f>
        <v>0</v>
      </c>
      <c r="J76" s="81">
        <f>'2a.  Simple Form Data Entry'!G126</f>
        <v>0</v>
      </c>
      <c r="K76" s="81">
        <f>'2a.  Simple Form Data Entry'!H126</f>
        <v>0</v>
      </c>
      <c r="L76" s="80">
        <f t="shared" si="8"/>
        <v>0</v>
      </c>
      <c r="M76" s="81">
        <f>'2a.  Simple Form Data Entry'!I126</f>
        <v>0</v>
      </c>
      <c r="N76" s="81">
        <f>'2a.  Simple Form Data Entry'!J126</f>
        <v>0</v>
      </c>
      <c r="O76" s="80">
        <f t="shared" si="9"/>
        <v>0</v>
      </c>
      <c r="P76" s="81">
        <f>'2a.  Simple Form Data Entry'!K126</f>
        <v>0</v>
      </c>
      <c r="Q76" s="81">
        <f>'2a.  Simple Form Data Entry'!L126</f>
        <v>0</v>
      </c>
      <c r="R76" s="80">
        <f t="shared" si="10"/>
        <v>0</v>
      </c>
      <c r="S76" s="104">
        <f>'2a.  Simple Form Data Entry'!M126</f>
        <v>0</v>
      </c>
      <c r="T76" s="12"/>
    </row>
    <row r="77" spans="1:20" ht="13.5" hidden="1">
      <c r="A77" s="19"/>
      <c r="B77" s="50" t="s">
        <v>25</v>
      </c>
      <c r="C77" s="20"/>
      <c r="D77" s="45"/>
      <c r="E77" s="45"/>
      <c r="F77" s="45"/>
      <c r="G77" s="45"/>
      <c r="H77" s="200" t="str">
        <f>IF('2a.  Simple Form Data Entry'!E127="","  ",'2a.  Simple Form Data Entry'!E127)</f>
        <v>  </v>
      </c>
      <c r="I77" s="81">
        <f>'2a.  Simple Form Data Entry'!N127</f>
        <v>0</v>
      </c>
      <c r="J77" s="81">
        <f>'2a.  Simple Form Data Entry'!G127</f>
        <v>0</v>
      </c>
      <c r="K77" s="81">
        <f>'2a.  Simple Form Data Entry'!H127</f>
        <v>0</v>
      </c>
      <c r="L77" s="80">
        <f t="shared" si="8"/>
        <v>0</v>
      </c>
      <c r="M77" s="81">
        <f>'2a.  Simple Form Data Entry'!I127</f>
        <v>0</v>
      </c>
      <c r="N77" s="81">
        <f>'2a.  Simple Form Data Entry'!J127</f>
        <v>0</v>
      </c>
      <c r="O77" s="80">
        <f t="shared" si="9"/>
        <v>0</v>
      </c>
      <c r="P77" s="81">
        <f>'2a.  Simple Form Data Entry'!K127</f>
        <v>0</v>
      </c>
      <c r="Q77" s="81">
        <f>'2a.  Simple Form Data Entry'!L127</f>
        <v>0</v>
      </c>
      <c r="R77" s="80">
        <f t="shared" si="10"/>
        <v>0</v>
      </c>
      <c r="S77" s="104">
        <f>'2a.  Simple Form Data Entry'!M127</f>
        <v>0</v>
      </c>
      <c r="T77" s="12"/>
    </row>
    <row r="78" spans="1:20" ht="13.5" hidden="1">
      <c r="A78" s="19"/>
      <c r="B78" s="50" t="s">
        <v>53</v>
      </c>
      <c r="C78" s="20"/>
      <c r="D78" s="45"/>
      <c r="E78" s="45"/>
      <c r="F78" s="45"/>
      <c r="G78" s="45"/>
      <c r="H78" s="200" t="str">
        <f>IF('2a.  Simple Form Data Entry'!E128="","  ",'2a.  Simple Form Data Entry'!E128)</f>
        <v>  </v>
      </c>
      <c r="I78" s="81">
        <f>'2a.  Simple Form Data Entry'!N128</f>
        <v>0</v>
      </c>
      <c r="J78" s="81">
        <f>'2a.  Simple Form Data Entry'!G128</f>
        <v>0</v>
      </c>
      <c r="K78" s="81">
        <f>'2a.  Simple Form Data Entry'!H128</f>
        <v>0</v>
      </c>
      <c r="L78" s="80">
        <f t="shared" si="8"/>
        <v>0</v>
      </c>
      <c r="M78" s="81">
        <f>'2a.  Simple Form Data Entry'!I128</f>
        <v>0</v>
      </c>
      <c r="N78" s="81">
        <f>'2a.  Simple Form Data Entry'!J128</f>
        <v>0</v>
      </c>
      <c r="O78" s="80">
        <f t="shared" si="9"/>
        <v>0</v>
      </c>
      <c r="P78" s="81">
        <f>'2a.  Simple Form Data Entry'!K128</f>
        <v>0</v>
      </c>
      <c r="Q78" s="81">
        <f>'2a.  Simple Form Data Entry'!L128</f>
        <v>0</v>
      </c>
      <c r="R78" s="80">
        <f t="shared" si="10"/>
        <v>0</v>
      </c>
      <c r="S78" s="104">
        <f>'2a.  Simple Form Data Entry'!M128</f>
        <v>0</v>
      </c>
      <c r="T78" s="12"/>
    </row>
    <row r="79" spans="1:20" ht="13.5" hidden="1">
      <c r="A79" s="19"/>
      <c r="B79" s="389" t="s">
        <v>55</v>
      </c>
      <c r="C79" s="390"/>
      <c r="D79" s="45"/>
      <c r="E79" s="45"/>
      <c r="F79" s="45"/>
      <c r="G79" s="45"/>
      <c r="H79" s="200" t="str">
        <f>IF('2a.  Simple Form Data Entry'!E129="","  ",'2a.  Simple Form Data Entry'!E129)</f>
        <v>  </v>
      </c>
      <c r="I79" s="81">
        <f>'2a.  Simple Form Data Entry'!N129</f>
        <v>0</v>
      </c>
      <c r="J79" s="81">
        <f>'2a.  Simple Form Data Entry'!G129</f>
        <v>0</v>
      </c>
      <c r="K79" s="81">
        <f>'2a.  Simple Form Data Entry'!H129</f>
        <v>0</v>
      </c>
      <c r="L79" s="80">
        <f t="shared" si="8"/>
        <v>0</v>
      </c>
      <c r="M79" s="81">
        <f>'2a.  Simple Form Data Entry'!I129</f>
        <v>0</v>
      </c>
      <c r="N79" s="81">
        <f>'2a.  Simple Form Data Entry'!J129</f>
        <v>0</v>
      </c>
      <c r="O79" s="80">
        <f t="shared" si="9"/>
        <v>0</v>
      </c>
      <c r="P79" s="81">
        <f>'2a.  Simple Form Data Entry'!K129</f>
        <v>0</v>
      </c>
      <c r="Q79" s="81">
        <f>'2a.  Simple Form Data Entry'!L129</f>
        <v>0</v>
      </c>
      <c r="R79" s="80">
        <f t="shared" si="10"/>
        <v>0</v>
      </c>
      <c r="S79" s="104">
        <f>'2a.  Simple Form Data Entry'!M129</f>
        <v>0</v>
      </c>
      <c r="T79" s="12"/>
    </row>
    <row r="80" spans="1:20" ht="13.5" hidden="1">
      <c r="A80" s="19"/>
      <c r="B80" s="393" t="s">
        <v>56</v>
      </c>
      <c r="C80" s="394"/>
      <c r="D80" s="45"/>
      <c r="E80" s="45"/>
      <c r="F80" s="45"/>
      <c r="G80" s="45"/>
      <c r="H80" s="200" t="str">
        <f>IF('2a.  Simple Form Data Entry'!E130="","  ",'2a.  Simple Form Data Entry'!E130)</f>
        <v>  </v>
      </c>
      <c r="I80" s="81">
        <f>'2a.  Simple Form Data Entry'!N130</f>
        <v>0</v>
      </c>
      <c r="J80" s="81">
        <f>'2a.  Simple Form Data Entry'!G130</f>
        <v>0</v>
      </c>
      <c r="K80" s="81">
        <f>'2a.  Simple Form Data Entry'!H130</f>
        <v>0</v>
      </c>
      <c r="L80" s="80">
        <f t="shared" si="8"/>
        <v>0</v>
      </c>
      <c r="M80" s="81">
        <f>'2a.  Simple Form Data Entry'!I130</f>
        <v>0</v>
      </c>
      <c r="N80" s="81">
        <f>'2a.  Simple Form Data Entry'!J130</f>
        <v>0</v>
      </c>
      <c r="O80" s="80">
        <f t="shared" si="9"/>
        <v>0</v>
      </c>
      <c r="P80" s="81">
        <f>'2a.  Simple Form Data Entry'!K130</f>
        <v>0</v>
      </c>
      <c r="Q80" s="81">
        <f>'2a.  Simple Form Data Entry'!L130</f>
        <v>0</v>
      </c>
      <c r="R80" s="80">
        <f t="shared" si="10"/>
        <v>0</v>
      </c>
      <c r="S80" s="104">
        <f>'2a.  Simple Form Data Entry'!M130</f>
        <v>0</v>
      </c>
      <c r="T80" s="12"/>
    </row>
    <row r="81" spans="1:20" ht="13.5" hidden="1">
      <c r="A81" s="19"/>
      <c r="B81" s="389" t="s">
        <v>57</v>
      </c>
      <c r="C81" s="390"/>
      <c r="D81" s="45"/>
      <c r="E81" s="45"/>
      <c r="F81" s="45"/>
      <c r="G81" s="45"/>
      <c r="H81" s="200" t="str">
        <f>IF('2a.  Simple Form Data Entry'!E131="","  ",'2a.  Simple Form Data Entry'!E131)</f>
        <v>  </v>
      </c>
      <c r="I81" s="81">
        <f>'2a.  Simple Form Data Entry'!N131</f>
        <v>0</v>
      </c>
      <c r="J81" s="81">
        <f>'2a.  Simple Form Data Entry'!G131</f>
        <v>0</v>
      </c>
      <c r="K81" s="81">
        <f>'2a.  Simple Form Data Entry'!H131</f>
        <v>0</v>
      </c>
      <c r="L81" s="80">
        <f t="shared" si="8"/>
        <v>0</v>
      </c>
      <c r="M81" s="81">
        <f>'2a.  Simple Form Data Entry'!I131</f>
        <v>0</v>
      </c>
      <c r="N81" s="81">
        <f>'2a.  Simple Form Data Entry'!J131</f>
        <v>0</v>
      </c>
      <c r="O81" s="80">
        <f t="shared" si="9"/>
        <v>0</v>
      </c>
      <c r="P81" s="81">
        <f>'2a.  Simple Form Data Entry'!K131</f>
        <v>0</v>
      </c>
      <c r="Q81" s="81">
        <f>'2a.  Simple Form Data Entry'!L131</f>
        <v>0</v>
      </c>
      <c r="R81" s="80">
        <f t="shared" si="10"/>
        <v>0</v>
      </c>
      <c r="S81" s="104">
        <f>'2a.  Simple Form Data Entry'!M131</f>
        <v>0</v>
      </c>
      <c r="T81" s="12"/>
    </row>
    <row r="82" spans="1:20" ht="13.5" hidden="1">
      <c r="A82" s="19"/>
      <c r="B82" s="391" t="s">
        <v>26</v>
      </c>
      <c r="C82" s="392"/>
      <c r="D82" s="45"/>
      <c r="E82" s="45"/>
      <c r="F82" s="45"/>
      <c r="G82" s="45"/>
      <c r="H82" s="200" t="str">
        <f>IF('2a.  Simple Form Data Entry'!E132="","  ",'2a.  Simple Form Data Entry'!E132)</f>
        <v>  </v>
      </c>
      <c r="I82" s="81">
        <f>'2a.  Simple Form Data Entry'!N132</f>
        <v>0</v>
      </c>
      <c r="J82" s="81">
        <f>'2a.  Simple Form Data Entry'!G132</f>
        <v>0</v>
      </c>
      <c r="K82" s="81">
        <f>'2a.  Simple Form Data Entry'!H132</f>
        <v>0</v>
      </c>
      <c r="L82" s="80">
        <f t="shared" si="8"/>
        <v>0</v>
      </c>
      <c r="M82" s="81">
        <f>'2a.  Simple Form Data Entry'!I132</f>
        <v>0</v>
      </c>
      <c r="N82" s="81">
        <f>'2a.  Simple Form Data Entry'!J132</f>
        <v>0</v>
      </c>
      <c r="O82" s="80">
        <f t="shared" si="9"/>
        <v>0</v>
      </c>
      <c r="P82" s="81">
        <f>'2a.  Simple Form Data Entry'!K132</f>
        <v>0</v>
      </c>
      <c r="Q82" s="81">
        <f>'2a.  Simple Form Data Entry'!L132</f>
        <v>0</v>
      </c>
      <c r="R82" s="80">
        <f t="shared" si="10"/>
        <v>0</v>
      </c>
      <c r="S82" s="104">
        <f>'2a.  Simple Form Data Entry'!M132</f>
        <v>0</v>
      </c>
      <c r="T82" s="12"/>
    </row>
    <row r="83" spans="1:20" ht="13.5" hidden="1">
      <c r="A83" s="26"/>
      <c r="B83" s="27"/>
      <c r="C83" s="28" t="s">
        <v>12</v>
      </c>
      <c r="D83" s="29"/>
      <c r="E83" s="29"/>
      <c r="F83" s="29"/>
      <c r="G83" s="29"/>
      <c r="H83" s="201"/>
      <c r="I83" s="63">
        <f aca="true" t="shared" si="14" ref="I83:S83">SUM(I76:I82)</f>
        <v>0</v>
      </c>
      <c r="J83" s="63">
        <f t="shared" si="14"/>
        <v>0</v>
      </c>
      <c r="K83" s="63">
        <f t="shared" si="14"/>
        <v>0</v>
      </c>
      <c r="L83" s="80">
        <f t="shared" si="8"/>
        <v>0</v>
      </c>
      <c r="M83" s="63">
        <f t="shared" si="14"/>
        <v>0</v>
      </c>
      <c r="N83" s="63">
        <f t="shared" si="14"/>
        <v>0</v>
      </c>
      <c r="O83" s="80">
        <f t="shared" si="9"/>
        <v>0</v>
      </c>
      <c r="P83" s="63">
        <f>SUM(P76:P82)</f>
        <v>0</v>
      </c>
      <c r="Q83" s="63">
        <f>SUM(Q76:Q82)</f>
        <v>0</v>
      </c>
      <c r="R83" s="80">
        <f t="shared" si="10"/>
        <v>0</v>
      </c>
      <c r="S83" s="64">
        <f t="shared" si="14"/>
        <v>0</v>
      </c>
      <c r="T83" s="12"/>
    </row>
    <row r="84" spans="1:20" ht="3" customHeight="1" hidden="1">
      <c r="A84" s="57"/>
      <c r="B84" s="58"/>
      <c r="C84" s="2"/>
      <c r="D84" s="23"/>
      <c r="E84" s="23"/>
      <c r="F84" s="23"/>
      <c r="G84" s="23"/>
      <c r="H84" s="202"/>
      <c r="I84" s="59"/>
      <c r="J84" s="60"/>
      <c r="K84" s="60"/>
      <c r="L84" s="80">
        <f t="shared" si="8"/>
        <v>0</v>
      </c>
      <c r="M84" s="61"/>
      <c r="N84" s="60"/>
      <c r="O84" s="80">
        <f t="shared" si="9"/>
        <v>0</v>
      </c>
      <c r="P84" s="60"/>
      <c r="Q84" s="60"/>
      <c r="R84" s="80">
        <f t="shared" si="10"/>
        <v>0</v>
      </c>
      <c r="S84" s="62"/>
      <c r="T84" s="12"/>
    </row>
    <row r="85" spans="1:20" ht="13.5" hidden="1">
      <c r="A85" s="386" t="str">
        <f>IF('2a.  Simple Form Data Entry'!E135="","   ",'2a.  Simple Form Data Entry'!E135)</f>
        <v>   </v>
      </c>
      <c r="B85" s="387"/>
      <c r="C85" s="388"/>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v>
      </c>
      <c r="G85" s="79" t="str">
        <f>IF('2a.  Simple Form Data Entry'!I135="","   ",'2a.  Simple Form Data Entry'!I135)</f>
        <v> </v>
      </c>
      <c r="H85" s="198"/>
      <c r="I85" s="48"/>
      <c r="J85" s="38"/>
      <c r="K85" s="38"/>
      <c r="L85" s="80">
        <f t="shared" si="8"/>
        <v>0</v>
      </c>
      <c r="M85" s="38"/>
      <c r="N85" s="38"/>
      <c r="O85" s="80">
        <f t="shared" si="9"/>
        <v>0</v>
      </c>
      <c r="P85" s="38"/>
      <c r="Q85" s="38"/>
      <c r="R85" s="80">
        <f t="shared" si="10"/>
        <v>0</v>
      </c>
      <c r="S85" s="39"/>
      <c r="T85" s="12"/>
    </row>
    <row r="86" spans="1:20" ht="13.5" hidden="1">
      <c r="A86" s="19"/>
      <c r="B86" s="50" t="s">
        <v>21</v>
      </c>
      <c r="C86" s="20"/>
      <c r="D86" s="45"/>
      <c r="E86" s="45"/>
      <c r="F86" s="45"/>
      <c r="G86" s="45"/>
      <c r="H86" s="200" t="str">
        <f>IF('2a.  Simple Form Data Entry'!E137="","  ",'2a.  Simple Form Data Entry'!E137)</f>
        <v>  </v>
      </c>
      <c r="I86" s="81">
        <f>'2a.  Simple Form Data Entry'!N137</f>
        <v>0</v>
      </c>
      <c r="J86" s="81">
        <f>'2a.  Simple Form Data Entry'!G137</f>
        <v>0</v>
      </c>
      <c r="K86" s="81">
        <f>'2a.  Simple Form Data Entry'!H137</f>
        <v>0</v>
      </c>
      <c r="L86" s="80">
        <f t="shared" si="8"/>
        <v>0</v>
      </c>
      <c r="M86" s="81">
        <f>'2a.  Simple Form Data Entry'!I137</f>
        <v>0</v>
      </c>
      <c r="N86" s="81">
        <f>'2a.  Simple Form Data Entry'!J137</f>
        <v>0</v>
      </c>
      <c r="O86" s="80">
        <f t="shared" si="9"/>
        <v>0</v>
      </c>
      <c r="P86" s="81">
        <f>'2a.  Simple Form Data Entry'!K137</f>
        <v>0</v>
      </c>
      <c r="Q86" s="81">
        <f>'2a.  Simple Form Data Entry'!L137</f>
        <v>0</v>
      </c>
      <c r="R86" s="80">
        <f t="shared" si="10"/>
        <v>0</v>
      </c>
      <c r="S86" s="104">
        <f>'2a.  Simple Form Data Entry'!M137</f>
        <v>0</v>
      </c>
      <c r="T86" s="12"/>
    </row>
    <row r="87" spans="1:20" ht="13.5" hidden="1">
      <c r="A87" s="19"/>
      <c r="B87" s="50" t="s">
        <v>25</v>
      </c>
      <c r="C87" s="20"/>
      <c r="D87" s="45"/>
      <c r="E87" s="45"/>
      <c r="F87" s="45"/>
      <c r="G87" s="45"/>
      <c r="H87" s="200" t="str">
        <f>IF('2a.  Simple Form Data Entry'!E138="","  ",'2a.  Simple Form Data Entry'!E138)</f>
        <v>  </v>
      </c>
      <c r="I87" s="81">
        <f>'2a.  Simple Form Data Entry'!N138</f>
        <v>0</v>
      </c>
      <c r="J87" s="81">
        <f>'2a.  Simple Form Data Entry'!G138</f>
        <v>0</v>
      </c>
      <c r="K87" s="81">
        <f>'2a.  Simple Form Data Entry'!H138</f>
        <v>0</v>
      </c>
      <c r="L87" s="80">
        <f t="shared" si="8"/>
        <v>0</v>
      </c>
      <c r="M87" s="81">
        <f>'2a.  Simple Form Data Entry'!I138</f>
        <v>0</v>
      </c>
      <c r="N87" s="81">
        <f>'2a.  Simple Form Data Entry'!J138</f>
        <v>0</v>
      </c>
      <c r="O87" s="80">
        <f t="shared" si="9"/>
        <v>0</v>
      </c>
      <c r="P87" s="81">
        <f>'2a.  Simple Form Data Entry'!K138</f>
        <v>0</v>
      </c>
      <c r="Q87" s="81">
        <f>'2a.  Simple Form Data Entry'!L138</f>
        <v>0</v>
      </c>
      <c r="R87" s="80">
        <f t="shared" si="10"/>
        <v>0</v>
      </c>
      <c r="S87" s="104">
        <f>'2a.  Simple Form Data Entry'!M138</f>
        <v>0</v>
      </c>
      <c r="T87" s="12"/>
    </row>
    <row r="88" spans="1:20" ht="13.5" hidden="1">
      <c r="A88" s="19"/>
      <c r="B88" s="50" t="s">
        <v>53</v>
      </c>
      <c r="C88" s="20"/>
      <c r="D88" s="45"/>
      <c r="E88" s="45"/>
      <c r="F88" s="45"/>
      <c r="G88" s="45"/>
      <c r="H88" s="200" t="str">
        <f>IF('2a.  Simple Form Data Entry'!E139="","  ",'2a.  Simple Form Data Entry'!E139)</f>
        <v>  </v>
      </c>
      <c r="I88" s="81">
        <f>'2a.  Simple Form Data Entry'!N139</f>
        <v>0</v>
      </c>
      <c r="J88" s="81">
        <f>'2a.  Simple Form Data Entry'!G139</f>
        <v>0</v>
      </c>
      <c r="K88" s="81">
        <f>'2a.  Simple Form Data Entry'!H139</f>
        <v>0</v>
      </c>
      <c r="L88" s="80">
        <f t="shared" si="8"/>
        <v>0</v>
      </c>
      <c r="M88" s="81">
        <f>'2a.  Simple Form Data Entry'!I139</f>
        <v>0</v>
      </c>
      <c r="N88" s="81">
        <f>'2a.  Simple Form Data Entry'!J139</f>
        <v>0</v>
      </c>
      <c r="O88" s="80">
        <f t="shared" si="9"/>
        <v>0</v>
      </c>
      <c r="P88" s="81">
        <f>'2a.  Simple Form Data Entry'!K139</f>
        <v>0</v>
      </c>
      <c r="Q88" s="81">
        <f>'2a.  Simple Form Data Entry'!L139</f>
        <v>0</v>
      </c>
      <c r="R88" s="80">
        <f t="shared" si="10"/>
        <v>0</v>
      </c>
      <c r="S88" s="104">
        <f>'2a.  Simple Form Data Entry'!M139</f>
        <v>0</v>
      </c>
      <c r="T88" s="12"/>
    </row>
    <row r="89" spans="1:20" ht="13.5" hidden="1">
      <c r="A89" s="19"/>
      <c r="B89" s="389" t="s">
        <v>55</v>
      </c>
      <c r="C89" s="390"/>
      <c r="D89" s="45"/>
      <c r="E89" s="45"/>
      <c r="F89" s="45"/>
      <c r="G89" s="45"/>
      <c r="H89" s="200" t="str">
        <f>IF('2a.  Simple Form Data Entry'!E140="","  ",'2a.  Simple Form Data Entry'!E140)</f>
        <v>  </v>
      </c>
      <c r="I89" s="81">
        <f>'2a.  Simple Form Data Entry'!N140</f>
        <v>0</v>
      </c>
      <c r="J89" s="81">
        <f>'2a.  Simple Form Data Entry'!G140</f>
        <v>0</v>
      </c>
      <c r="K89" s="81">
        <f>'2a.  Simple Form Data Entry'!H140</f>
        <v>0</v>
      </c>
      <c r="L89" s="80">
        <f t="shared" si="8"/>
        <v>0</v>
      </c>
      <c r="M89" s="81">
        <f>'2a.  Simple Form Data Entry'!I140</f>
        <v>0</v>
      </c>
      <c r="N89" s="81">
        <f>'2a.  Simple Form Data Entry'!J140</f>
        <v>0</v>
      </c>
      <c r="O89" s="80">
        <f t="shared" si="9"/>
        <v>0</v>
      </c>
      <c r="P89" s="81">
        <f>'2a.  Simple Form Data Entry'!K140</f>
        <v>0</v>
      </c>
      <c r="Q89" s="81">
        <f>'2a.  Simple Form Data Entry'!L140</f>
        <v>0</v>
      </c>
      <c r="R89" s="80">
        <f t="shared" si="10"/>
        <v>0</v>
      </c>
      <c r="S89" s="104">
        <f>'2a.  Simple Form Data Entry'!M140</f>
        <v>0</v>
      </c>
      <c r="T89" s="12"/>
    </row>
    <row r="90" spans="1:20" ht="13.5" hidden="1">
      <c r="A90" s="19"/>
      <c r="B90" s="393" t="s">
        <v>56</v>
      </c>
      <c r="C90" s="394"/>
      <c r="D90" s="45"/>
      <c r="E90" s="45"/>
      <c r="F90" s="45"/>
      <c r="G90" s="45"/>
      <c r="H90" s="200" t="str">
        <f>IF('2a.  Simple Form Data Entry'!E141="","  ",'2a.  Simple Form Data Entry'!E141)</f>
        <v>  </v>
      </c>
      <c r="I90" s="81">
        <f>'2a.  Simple Form Data Entry'!N141</f>
        <v>0</v>
      </c>
      <c r="J90" s="81">
        <f>'2a.  Simple Form Data Entry'!G141</f>
        <v>0</v>
      </c>
      <c r="K90" s="81">
        <f>'2a.  Simple Form Data Entry'!H141</f>
        <v>0</v>
      </c>
      <c r="L90" s="80">
        <f t="shared" si="8"/>
        <v>0</v>
      </c>
      <c r="M90" s="81">
        <f>'2a.  Simple Form Data Entry'!I141</f>
        <v>0</v>
      </c>
      <c r="N90" s="81">
        <f>'2a.  Simple Form Data Entry'!J141</f>
        <v>0</v>
      </c>
      <c r="O90" s="80">
        <f t="shared" si="9"/>
        <v>0</v>
      </c>
      <c r="P90" s="81">
        <f>'2a.  Simple Form Data Entry'!K141</f>
        <v>0</v>
      </c>
      <c r="Q90" s="81">
        <f>'2a.  Simple Form Data Entry'!L141</f>
        <v>0</v>
      </c>
      <c r="R90" s="80">
        <f t="shared" si="10"/>
        <v>0</v>
      </c>
      <c r="S90" s="104">
        <f>'2a.  Simple Form Data Entry'!M141</f>
        <v>0</v>
      </c>
      <c r="T90" s="12"/>
    </row>
    <row r="91" spans="1:20" ht="13.5" hidden="1">
      <c r="A91" s="19"/>
      <c r="B91" s="389" t="s">
        <v>57</v>
      </c>
      <c r="C91" s="390"/>
      <c r="D91" s="45"/>
      <c r="E91" s="45"/>
      <c r="F91" s="45"/>
      <c r="G91" s="45"/>
      <c r="H91" s="200" t="str">
        <f>IF('2a.  Simple Form Data Entry'!E142="","  ",'2a.  Simple Form Data Entry'!E142)</f>
        <v>  </v>
      </c>
      <c r="I91" s="81">
        <f>'2a.  Simple Form Data Entry'!N142</f>
        <v>0</v>
      </c>
      <c r="J91" s="81">
        <f>'2a.  Simple Form Data Entry'!G142</f>
        <v>0</v>
      </c>
      <c r="K91" s="81">
        <f>'2a.  Simple Form Data Entry'!H142</f>
        <v>0</v>
      </c>
      <c r="L91" s="80">
        <f t="shared" si="8"/>
        <v>0</v>
      </c>
      <c r="M91" s="81">
        <f>'2a.  Simple Form Data Entry'!I142</f>
        <v>0</v>
      </c>
      <c r="N91" s="81">
        <f>'2a.  Simple Form Data Entry'!J142</f>
        <v>0</v>
      </c>
      <c r="O91" s="80">
        <f t="shared" si="9"/>
        <v>0</v>
      </c>
      <c r="P91" s="81">
        <f>'2a.  Simple Form Data Entry'!K142</f>
        <v>0</v>
      </c>
      <c r="Q91" s="81">
        <f>'2a.  Simple Form Data Entry'!L142</f>
        <v>0</v>
      </c>
      <c r="R91" s="80">
        <f t="shared" si="10"/>
        <v>0</v>
      </c>
      <c r="S91" s="104">
        <f>'2a.  Simple Form Data Entry'!M142</f>
        <v>0</v>
      </c>
      <c r="T91" s="12"/>
    </row>
    <row r="92" spans="1:20" ht="13.5" hidden="1">
      <c r="A92" s="19"/>
      <c r="B92" s="391" t="s">
        <v>26</v>
      </c>
      <c r="C92" s="392"/>
      <c r="D92" s="45"/>
      <c r="E92" s="45"/>
      <c r="F92" s="45"/>
      <c r="G92" s="45"/>
      <c r="H92" s="203" t="str">
        <f>IF('2a.  Simple Form Data Entry'!E143="","  ",'2a.  Simple Form Data Entry'!E143)</f>
        <v>  </v>
      </c>
      <c r="I92" s="81">
        <f>'2a.  Simple Form Data Entry'!N143</f>
        <v>0</v>
      </c>
      <c r="J92" s="81">
        <f>'2a.  Simple Form Data Entry'!G143</f>
        <v>0</v>
      </c>
      <c r="K92" s="81">
        <f>'2a.  Simple Form Data Entry'!H143</f>
        <v>0</v>
      </c>
      <c r="L92" s="80">
        <f t="shared" si="8"/>
        <v>0</v>
      </c>
      <c r="M92" s="81">
        <f>'2a.  Simple Form Data Entry'!I143</f>
        <v>0</v>
      </c>
      <c r="N92" s="81">
        <f>'2a.  Simple Form Data Entry'!J143</f>
        <v>0</v>
      </c>
      <c r="O92" s="80">
        <f t="shared" si="9"/>
        <v>0</v>
      </c>
      <c r="P92" s="81">
        <f>'2a.  Simple Form Data Entry'!K143</f>
        <v>0</v>
      </c>
      <c r="Q92" s="81">
        <f>'2a.  Simple Form Data Entry'!L143</f>
        <v>0</v>
      </c>
      <c r="R92" s="80">
        <f t="shared" si="10"/>
        <v>0</v>
      </c>
      <c r="S92" s="104">
        <f>'2a.  Simple Form Data Entry'!M143</f>
        <v>0</v>
      </c>
      <c r="T92" s="12"/>
    </row>
    <row r="93" spans="1:20" ht="12.75" customHeight="1" hidden="1">
      <c r="A93" s="26"/>
      <c r="B93" s="27"/>
      <c r="C93" s="28" t="s">
        <v>12</v>
      </c>
      <c r="D93" s="29"/>
      <c r="E93" s="29"/>
      <c r="F93" s="29"/>
      <c r="G93" s="29"/>
      <c r="H93" s="204"/>
      <c r="I93" s="63">
        <f aca="true" t="shared" si="15" ref="I93:S93">SUM(I86:I92)</f>
        <v>0</v>
      </c>
      <c r="J93" s="63">
        <f t="shared" si="15"/>
        <v>0</v>
      </c>
      <c r="K93" s="63">
        <f t="shared" si="15"/>
        <v>0</v>
      </c>
      <c r="L93" s="80">
        <f t="shared" si="8"/>
        <v>0</v>
      </c>
      <c r="M93" s="63">
        <f t="shared" si="15"/>
        <v>0</v>
      </c>
      <c r="N93" s="63">
        <f t="shared" si="15"/>
        <v>0</v>
      </c>
      <c r="O93" s="80">
        <f t="shared" si="9"/>
        <v>0</v>
      </c>
      <c r="P93" s="63">
        <f>SUM(P86:P92)</f>
        <v>0</v>
      </c>
      <c r="Q93" s="63">
        <f>SUM(Q86:Q92)</f>
        <v>0</v>
      </c>
      <c r="R93" s="80">
        <f t="shared" si="10"/>
        <v>0</v>
      </c>
      <c r="S93" s="64">
        <f t="shared" si="15"/>
        <v>0</v>
      </c>
      <c r="T93" s="12"/>
    </row>
    <row r="94" spans="1:19" ht="3" customHeight="1" hidden="1">
      <c r="A94" s="30"/>
      <c r="B94" s="2"/>
      <c r="C94" s="2"/>
      <c r="D94" s="31"/>
      <c r="E94" s="31"/>
      <c r="F94" s="31"/>
      <c r="G94" s="32"/>
      <c r="H94" s="205"/>
      <c r="I94" s="33"/>
      <c r="J94" s="34"/>
      <c r="K94" s="34"/>
      <c r="L94" s="80">
        <f t="shared" si="8"/>
        <v>0</v>
      </c>
      <c r="M94" s="35"/>
      <c r="N94" s="34"/>
      <c r="O94" s="80">
        <f t="shared" si="9"/>
        <v>0</v>
      </c>
      <c r="P94" s="34"/>
      <c r="Q94" s="34"/>
      <c r="R94" s="80">
        <f t="shared" si="10"/>
        <v>0</v>
      </c>
      <c r="S94" s="36"/>
    </row>
    <row r="95" spans="1:20" ht="14.25" thickBot="1">
      <c r="A95" s="6"/>
      <c r="B95" s="7"/>
      <c r="C95" s="290" t="s">
        <v>6</v>
      </c>
      <c r="D95" s="8"/>
      <c r="E95" s="8"/>
      <c r="F95" s="8"/>
      <c r="G95" s="21"/>
      <c r="H95" s="206"/>
      <c r="I95" s="56">
        <f aca="true" t="shared" si="16" ref="I95:S95">I73+I63+I53+I43+I83+I93</f>
        <v>0</v>
      </c>
      <c r="J95" s="56">
        <f t="shared" si="16"/>
        <v>7200</v>
      </c>
      <c r="K95" s="56">
        <f t="shared" si="16"/>
        <v>0</v>
      </c>
      <c r="L95" s="56">
        <f t="shared" si="8"/>
        <v>7200</v>
      </c>
      <c r="M95" s="56">
        <f t="shared" si="16"/>
        <v>0</v>
      </c>
      <c r="N95" s="56">
        <f t="shared" si="16"/>
        <v>0</v>
      </c>
      <c r="O95" s="56">
        <f t="shared" si="9"/>
        <v>0</v>
      </c>
      <c r="P95" s="56">
        <f>P73+P63+P53+P43+P83+P93</f>
        <v>0</v>
      </c>
      <c r="Q95" s="56">
        <f>Q73+Q63+Q53+Q43+Q83+Q93</f>
        <v>0</v>
      </c>
      <c r="R95" s="56">
        <f t="shared" si="10"/>
        <v>0</v>
      </c>
      <c r="S95" s="65">
        <f t="shared" si="16"/>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43" t="s">
        <v>15</v>
      </c>
      <c r="B97" s="443"/>
      <c r="C97" s="443"/>
      <c r="D97" s="443"/>
      <c r="E97" s="443"/>
      <c r="F97" s="443"/>
      <c r="G97" s="443"/>
      <c r="H97" s="443"/>
      <c r="I97" s="443"/>
      <c r="J97" s="443"/>
      <c r="K97" s="443"/>
      <c r="L97" s="443"/>
      <c r="M97" s="443"/>
      <c r="N97" s="443"/>
      <c r="O97" s="443"/>
      <c r="P97" s="443"/>
      <c r="Q97" s="443"/>
      <c r="R97" s="443"/>
      <c r="S97" s="443"/>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53" t="s">
        <v>18</v>
      </c>
      <c r="B101" s="454"/>
      <c r="C101" s="455"/>
      <c r="D101" s="415" t="s">
        <v>19</v>
      </c>
      <c r="E101" s="415" t="s">
        <v>5</v>
      </c>
      <c r="F101" s="409" t="s">
        <v>104</v>
      </c>
      <c r="G101" s="415" t="s">
        <v>11</v>
      </c>
      <c r="H101" s="451" t="s">
        <v>23</v>
      </c>
      <c r="I101" s="312"/>
      <c r="J101" s="190">
        <f>'2a.  Simple Form Data Entry'!G19</f>
        <v>2015</v>
      </c>
      <c r="K101" s="286">
        <f>'2a.  Simple Form Data Entry'!H155</f>
        <v>2016</v>
      </c>
      <c r="L101" s="407" t="str">
        <f>CONCATENATE(L24," Appropriation Change")</f>
        <v>2015 / 2016 Appropriation Change</v>
      </c>
      <c r="P101" s="42"/>
      <c r="Q101" s="311"/>
      <c r="R101" s="419" t="s">
        <v>137</v>
      </c>
      <c r="S101" s="420"/>
      <c r="T101" s="42"/>
    </row>
    <row r="102" spans="1:20" ht="27.75" customHeight="1" thickBot="1">
      <c r="A102" s="456"/>
      <c r="B102" s="457"/>
      <c r="C102" s="458"/>
      <c r="D102" s="416"/>
      <c r="E102" s="416"/>
      <c r="F102" s="410"/>
      <c r="G102" s="416"/>
      <c r="H102" s="452"/>
      <c r="I102" s="313"/>
      <c r="J102" s="191" t="s">
        <v>24</v>
      </c>
      <c r="K102" s="287" t="str">
        <f>'2a.  Simple Form Data Entry'!H156</f>
        <v>Allocation Change</v>
      </c>
      <c r="L102" s="408"/>
      <c r="P102" s="42"/>
      <c r="Q102" s="311"/>
      <c r="R102" s="421"/>
      <c r="S102" s="422"/>
      <c r="T102" s="42"/>
    </row>
    <row r="103" spans="1:20" ht="47.25" customHeight="1">
      <c r="A103" s="99" t="str">
        <f>IF('2a.  Simple Form Data Entry'!C157="","   ",'2a.  Simple Form Data Entry'!C157)</f>
        <v>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v>
      </c>
      <c r="G103" s="90" t="str">
        <f>IF('2a.  Simple Form Data Entry'!C157="","   ",'2a.  Simple Form Data Entry'!D157)</f>
        <v>   </v>
      </c>
      <c r="H103" s="197"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14"/>
      <c r="J103" s="100">
        <f>'2a.  Simple Form Data Entry'!G157</f>
        <v>0</v>
      </c>
      <c r="K103" s="100">
        <f>'2a.  Simple Form Data Entry'!H157</f>
        <v>0</v>
      </c>
      <c r="L103" s="308">
        <f>J103+K103</f>
        <v>0</v>
      </c>
      <c r="P103" s="42"/>
      <c r="Q103" s="301"/>
      <c r="R103" s="417">
        <f>'2a.  Simple Form Data Entry'!J157</f>
        <v>0</v>
      </c>
      <c r="S103" s="418"/>
      <c r="T103" s="42"/>
    </row>
    <row r="104" spans="1:20" ht="13.5">
      <c r="A104" s="99" t="str">
        <f>IF('2a.  Simple Form Data Entry'!C158="","   ",'2a.  Simple Form Data Entry'!C158)</f>
        <v>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v>
      </c>
      <c r="G104" s="90" t="str">
        <f>IF('2a.  Simple Form Data Entry'!C158="","   ",'2a.  Simple Form Data Entry'!D158)</f>
        <v>   </v>
      </c>
      <c r="H104" s="200" t="str">
        <f>IF('2a.  Simple Form Data Entry'!E158=0,"  ",'2a.  Simple Form Data Entry'!E158)</f>
        <v>  </v>
      </c>
      <c r="I104" s="314"/>
      <c r="J104" s="82">
        <f>'2a.  Simple Form Data Entry'!G158</f>
        <v>0</v>
      </c>
      <c r="K104" s="82">
        <f>'2a.  Simple Form Data Entry'!H158</f>
        <v>0</v>
      </c>
      <c r="L104" s="308">
        <f aca="true" t="shared" si="17" ref="L104:L109">J104+K104</f>
        <v>0</v>
      </c>
      <c r="P104" s="42"/>
      <c r="Q104" s="310"/>
      <c r="R104" s="405">
        <f>'2a.  Simple Form Data Entry'!J158</f>
        <v>0</v>
      </c>
      <c r="S104" s="406"/>
      <c r="T104" s="42"/>
    </row>
    <row r="105" spans="1:20" ht="13.5">
      <c r="A105" s="99" t="str">
        <f>IF('2a.  Simple Form Data Entry'!C159="","   ",'2a.  Simple Form Data Entry'!C159)</f>
        <v>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v>
      </c>
      <c r="G105" s="90" t="str">
        <f>IF('2a.  Simple Form Data Entry'!C159="","   ",'2a.  Simple Form Data Entry'!D159)</f>
        <v>   </v>
      </c>
      <c r="H105" s="200" t="str">
        <f>IF('2a.  Simple Form Data Entry'!E159=0,"  ",'2a.  Simple Form Data Entry'!E159)</f>
        <v>  </v>
      </c>
      <c r="I105" s="314"/>
      <c r="J105" s="82">
        <f>'2a.  Simple Form Data Entry'!G159</f>
        <v>0</v>
      </c>
      <c r="K105" s="82">
        <f>'2a.  Simple Form Data Entry'!H159</f>
        <v>0</v>
      </c>
      <c r="L105" s="308">
        <f t="shared" si="17"/>
        <v>0</v>
      </c>
      <c r="P105" s="42"/>
      <c r="Q105" s="301"/>
      <c r="R105" s="405">
        <f>'2a.  Simple Form Data Entry'!J159</f>
        <v>0</v>
      </c>
      <c r="S105" s="406"/>
      <c r="T105" s="42"/>
    </row>
    <row r="106" spans="1:20" ht="13.5" hidden="1">
      <c r="A106" s="99" t="str">
        <f>IF('2a.  Simple Form Data Entry'!C160="","   ",'2a.  Simple Form Data Entry'!C160)</f>
        <v>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v>
      </c>
      <c r="G106" s="90" t="str">
        <f>IF('2a.  Simple Form Data Entry'!C160="","   ",'2a.  Simple Form Data Entry'!D160)</f>
        <v>   </v>
      </c>
      <c r="H106" s="200" t="str">
        <f>IF('2a.  Simple Form Data Entry'!E160=0,"  ",'2a.  Simple Form Data Entry'!E160)</f>
        <v>  </v>
      </c>
      <c r="I106" s="314"/>
      <c r="J106" s="82">
        <f>'2a.  Simple Form Data Entry'!G160</f>
        <v>0</v>
      </c>
      <c r="K106" s="82">
        <f>'2a.  Simple Form Data Entry'!H160</f>
        <v>0</v>
      </c>
      <c r="L106" s="308">
        <f t="shared" si="17"/>
        <v>0</v>
      </c>
      <c r="P106" s="42"/>
      <c r="Q106" s="301"/>
      <c r="R106" s="405">
        <f>'2a.  Simple Form Data Entry'!J160</f>
        <v>0</v>
      </c>
      <c r="S106" s="406"/>
      <c r="T106" s="42"/>
    </row>
    <row r="107" spans="1:20" ht="13.5" hidden="1">
      <c r="A107" s="99" t="str">
        <f>IF('2a.  Simple Form Data Entry'!C161="","   ",'2a.  Simple Form Data Entry'!C161)</f>
        <v>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v>
      </c>
      <c r="G107" s="90" t="str">
        <f>IF('2a.  Simple Form Data Entry'!C161="","   ",'2a.  Simple Form Data Entry'!D161)</f>
        <v>   </v>
      </c>
      <c r="H107" s="200" t="str">
        <f>IF('2a.  Simple Form Data Entry'!E161=0,"  ",'2a.  Simple Form Data Entry'!E161)</f>
        <v>  </v>
      </c>
      <c r="I107" s="314"/>
      <c r="J107" s="82">
        <f>'2a.  Simple Form Data Entry'!G161</f>
        <v>0</v>
      </c>
      <c r="K107" s="82">
        <f>'2a.  Simple Form Data Entry'!H161</f>
        <v>0</v>
      </c>
      <c r="L107" s="308">
        <f t="shared" si="17"/>
        <v>0</v>
      </c>
      <c r="P107" s="42"/>
      <c r="Q107" s="301"/>
      <c r="R107" s="405">
        <f>'2a.  Simple Form Data Entry'!J161</f>
        <v>0</v>
      </c>
      <c r="S107" s="406"/>
      <c r="T107" s="42"/>
    </row>
    <row r="108" spans="1:20" ht="13.5" hidden="1">
      <c r="A108" s="99" t="str">
        <f>IF('2a.  Simple Form Data Entry'!C162="","   ",'2a.  Simple Form Data Entry'!C162)</f>
        <v>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v>
      </c>
      <c r="G108" s="90" t="str">
        <f>IF('2a.  Simple Form Data Entry'!C162="","   ",'2a.  Simple Form Data Entry'!D162)</f>
        <v>   </v>
      </c>
      <c r="H108" s="200" t="str">
        <f>IF('2a.  Simple Form Data Entry'!E162=0,"  ",'2a.  Simple Form Data Entry'!E162)</f>
        <v>  </v>
      </c>
      <c r="I108" s="314"/>
      <c r="J108" s="82">
        <f>'2a.  Simple Form Data Entry'!G162</f>
        <v>0</v>
      </c>
      <c r="K108" s="82">
        <f>'2a.  Simple Form Data Entry'!H162</f>
        <v>0</v>
      </c>
      <c r="L108" s="308">
        <f t="shared" si="17"/>
        <v>0</v>
      </c>
      <c r="P108" s="42"/>
      <c r="Q108" s="301"/>
      <c r="R108" s="405">
        <f>'2a.  Simple Form Data Entry'!J162</f>
        <v>0</v>
      </c>
      <c r="S108" s="406"/>
      <c r="T108" s="42"/>
    </row>
    <row r="109" spans="1:20" ht="14.25" thickBot="1">
      <c r="A109" s="6"/>
      <c r="B109" s="7"/>
      <c r="C109" s="291" t="s">
        <v>4</v>
      </c>
      <c r="D109" s="43"/>
      <c r="E109" s="43"/>
      <c r="F109" s="43"/>
      <c r="G109" s="43"/>
      <c r="H109" s="207"/>
      <c r="I109" s="315"/>
      <c r="J109" s="66">
        <f>SUM(J103:J108)</f>
        <v>0</v>
      </c>
      <c r="K109" s="66">
        <f>SUM(K103:K108)</f>
        <v>0</v>
      </c>
      <c r="L109" s="309">
        <f t="shared" si="17"/>
        <v>0</v>
      </c>
      <c r="P109" s="42"/>
      <c r="Q109" s="302"/>
      <c r="R109" s="444">
        <f>SUM(R103:S107)</f>
        <v>0</v>
      </c>
      <c r="S109" s="445"/>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19" t="s">
        <v>30</v>
      </c>
      <c r="B111" s="3"/>
      <c r="C111" s="3"/>
      <c r="D111" s="3"/>
      <c r="E111" s="3"/>
      <c r="F111" s="3"/>
      <c r="G111" s="3"/>
      <c r="H111" s="3"/>
      <c r="I111" s="3"/>
      <c r="J111" s="4"/>
      <c r="K111" s="4"/>
      <c r="L111" s="4"/>
      <c r="M111" s="4"/>
      <c r="N111" s="4"/>
      <c r="O111" s="4"/>
      <c r="P111" s="4"/>
      <c r="Q111" s="4"/>
      <c r="R111" s="4"/>
      <c r="S111" s="5"/>
      <c r="T111" s="5"/>
    </row>
    <row r="112" spans="1:20" ht="23.25" customHeight="1">
      <c r="A112" s="318" t="s">
        <v>142</v>
      </c>
      <c r="B112" s="404" t="str">
        <f>IF('2a.  Simple Form Data Entry'!G39="Y","See note 5 below.",'2a.  Simple Form Data Entry'!D43)</f>
        <v>An NPV analysis was not performed because …</v>
      </c>
      <c r="C112" s="404"/>
      <c r="D112" s="404"/>
      <c r="E112" s="404"/>
      <c r="F112" s="404"/>
      <c r="G112" s="404"/>
      <c r="H112" s="404"/>
      <c r="I112" s="404"/>
      <c r="J112" s="404"/>
      <c r="K112" s="404"/>
      <c r="L112" s="404"/>
      <c r="M112" s="404"/>
      <c r="N112" s="404"/>
      <c r="O112" s="404"/>
      <c r="P112" s="404"/>
      <c r="Q112" s="404"/>
      <c r="R112" s="404"/>
      <c r="S112" s="404"/>
      <c r="T112" s="5"/>
    </row>
    <row r="113" spans="1:20" ht="13.5">
      <c r="A113" s="68" t="s">
        <v>112</v>
      </c>
      <c r="B113" s="423" t="s">
        <v>150</v>
      </c>
      <c r="C113" s="423"/>
      <c r="D113" s="423"/>
      <c r="E113" s="423"/>
      <c r="F113" s="423"/>
      <c r="G113" s="423"/>
      <c r="H113" s="423"/>
      <c r="I113" s="423"/>
      <c r="J113" s="423"/>
      <c r="K113" s="423"/>
      <c r="L113" s="423"/>
      <c r="M113" s="423"/>
      <c r="N113" s="423"/>
      <c r="O113" s="423"/>
      <c r="P113" s="423"/>
      <c r="Q113" s="423"/>
      <c r="R113" s="423"/>
      <c r="S113" s="423"/>
      <c r="T113" s="5"/>
    </row>
    <row r="114" spans="1:20" ht="15" customHeight="1">
      <c r="A114" s="69" t="s">
        <v>52</v>
      </c>
      <c r="B114" s="424" t="s">
        <v>116</v>
      </c>
      <c r="C114" s="424"/>
      <c r="D114" s="424"/>
      <c r="E114" s="424"/>
      <c r="F114" s="424"/>
      <c r="G114" s="424"/>
      <c r="H114" s="424"/>
      <c r="I114" s="424"/>
      <c r="J114" s="424"/>
      <c r="K114" s="424"/>
      <c r="L114" s="424"/>
      <c r="M114" s="424"/>
      <c r="N114" s="424"/>
      <c r="O114" s="424"/>
      <c r="P114" s="424"/>
      <c r="Q114" s="424"/>
      <c r="R114" s="424"/>
      <c r="S114" s="424"/>
      <c r="T114" s="5"/>
    </row>
    <row r="115" spans="1:20" ht="13.5">
      <c r="A115" s="69" t="s">
        <v>113</v>
      </c>
      <c r="B115" s="411"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11"/>
      <c r="D115" s="411"/>
      <c r="E115" s="411"/>
      <c r="F115" s="411"/>
      <c r="G115" s="411"/>
      <c r="H115" s="411"/>
      <c r="I115" s="411"/>
      <c r="J115" s="411"/>
      <c r="K115" s="411"/>
      <c r="L115" s="411"/>
      <c r="M115" s="411"/>
      <c r="N115" s="411"/>
      <c r="O115" s="411"/>
      <c r="P115" s="411"/>
      <c r="Q115" s="411"/>
      <c r="R115" s="411"/>
      <c r="S115" s="411"/>
      <c r="T115" s="5"/>
    </row>
    <row r="116" spans="1:20" ht="13.5" customHeight="1">
      <c r="A116" s="67" t="s">
        <v>114</v>
      </c>
      <c r="B116" s="414">
        <f>IF('2a.  Simple Form Data Entry'!F166="Y",'2a.  Simple Form Data Entry'!C195,CONCATENATE('2a.  Simple Form Data Entry'!C196,'2a.  Simple Form Data Entry'!C197,'2a.  Simple Form Data Entry'!C198,'2a.  Simple Form Data Entry'!C199,'2a.  Simple Form Data Entry'!C200))</f>
        <v>0</v>
      </c>
      <c r="C116" s="414"/>
      <c r="D116" s="414"/>
      <c r="E116" s="414"/>
      <c r="F116" s="414"/>
      <c r="G116" s="414"/>
      <c r="H116" s="414"/>
      <c r="I116" s="414"/>
      <c r="J116" s="414"/>
      <c r="K116" s="414"/>
      <c r="L116" s="414"/>
      <c r="M116" s="414"/>
      <c r="N116" s="414"/>
      <c r="O116" s="414"/>
      <c r="P116" s="414"/>
      <c r="Q116" s="414"/>
      <c r="R116" s="414"/>
      <c r="S116" s="414"/>
      <c r="T116" s="5"/>
    </row>
    <row r="117" spans="1:20" ht="16.5" customHeight="1">
      <c r="A117" s="67" t="s">
        <v>118</v>
      </c>
      <c r="B117" s="413" t="s">
        <v>111</v>
      </c>
      <c r="C117" s="413"/>
      <c r="D117" s="413"/>
      <c r="E117" s="413"/>
      <c r="F117" s="413"/>
      <c r="G117" s="413"/>
      <c r="H117" s="413"/>
      <c r="I117" s="413"/>
      <c r="J117" s="413"/>
      <c r="K117" s="413"/>
      <c r="L117" s="413"/>
      <c r="M117" s="413"/>
      <c r="N117" s="413"/>
      <c r="O117" s="413"/>
      <c r="P117" s="413"/>
      <c r="Q117" s="413"/>
      <c r="R117" s="413"/>
      <c r="S117" s="413"/>
      <c r="T117" s="5"/>
    </row>
    <row r="118" spans="1:19" ht="14.25" customHeight="1">
      <c r="A118" s="67"/>
      <c r="B118" s="412"/>
      <c r="C118" s="412"/>
      <c r="D118" s="412"/>
      <c r="E118" s="412"/>
      <c r="F118" s="412"/>
      <c r="G118" s="412"/>
      <c r="H118" s="412"/>
      <c r="I118" s="412"/>
      <c r="J118" s="412"/>
      <c r="K118" s="412"/>
      <c r="L118" s="412"/>
      <c r="M118" s="412"/>
      <c r="N118" s="412"/>
      <c r="O118" s="412"/>
      <c r="P118" s="412"/>
      <c r="Q118" s="412"/>
      <c r="R118" s="412"/>
      <c r="S118" s="412"/>
    </row>
    <row r="119" spans="1:19" ht="28.5" customHeight="1">
      <c r="A119" s="67"/>
      <c r="B119" s="412" t="s">
        <v>176</v>
      </c>
      <c r="C119" s="412"/>
      <c r="D119" s="412"/>
      <c r="E119" s="412"/>
      <c r="F119" s="412"/>
      <c r="G119" s="412"/>
      <c r="H119" s="412"/>
      <c r="I119" s="412"/>
      <c r="J119" s="412"/>
      <c r="K119" s="412"/>
      <c r="L119" s="412"/>
      <c r="M119" s="412"/>
      <c r="N119" s="412"/>
      <c r="O119" s="412"/>
      <c r="P119" s="412"/>
      <c r="Q119" s="412"/>
      <c r="R119" s="412"/>
      <c r="S119" s="412"/>
    </row>
    <row r="120" spans="1:19" ht="53.25" customHeight="1">
      <c r="A120" s="67"/>
      <c r="B120" s="412" t="str">
        <f>'2a.  Simple Form Data Entry'!C175</f>
        <v>- The Buyers have the option to purchase up to two additional development rights in the amount of $160,000 for the first development right and $105,000 for the second development right.  Should the Buyer exercise the option to purchase one or both of the development rights, the net proceeds from the sale of the property will be deposited into the Conservation Futures Tax Levy Fund with the intention to apply the funds to the purchase of additional agricultural properties within Snoqualmie Valley.</v>
      </c>
      <c r="C120" s="412"/>
      <c r="D120" s="412"/>
      <c r="E120" s="412"/>
      <c r="F120" s="412"/>
      <c r="G120" s="412"/>
      <c r="H120" s="412"/>
      <c r="I120" s="412"/>
      <c r="J120" s="412"/>
      <c r="K120" s="412"/>
      <c r="L120" s="412"/>
      <c r="M120" s="412"/>
      <c r="N120" s="412"/>
      <c r="O120" s="412"/>
      <c r="P120" s="412"/>
      <c r="Q120" s="412"/>
      <c r="R120" s="412"/>
      <c r="S120" s="412"/>
    </row>
    <row r="121" spans="1:19" ht="15" customHeight="1">
      <c r="A121" s="67"/>
      <c r="B121" s="412" t="str">
        <f>'2a.  Simple Form Data Entry'!C177</f>
        <v>- </v>
      </c>
      <c r="C121" s="412"/>
      <c r="D121" s="412"/>
      <c r="E121" s="412"/>
      <c r="F121" s="412"/>
      <c r="G121" s="412"/>
      <c r="H121" s="412"/>
      <c r="I121" s="412"/>
      <c r="J121" s="412"/>
      <c r="K121" s="412"/>
      <c r="L121" s="412"/>
      <c r="M121" s="412"/>
      <c r="N121" s="412"/>
      <c r="O121" s="412"/>
      <c r="P121" s="412"/>
      <c r="Q121" s="412"/>
      <c r="R121" s="412"/>
      <c r="S121" s="412"/>
    </row>
    <row r="122" spans="1:20" ht="13.5">
      <c r="A122" s="67"/>
      <c r="B122" s="412"/>
      <c r="C122" s="412"/>
      <c r="D122" s="412"/>
      <c r="E122" s="412"/>
      <c r="F122" s="412"/>
      <c r="G122" s="412"/>
      <c r="H122" s="412"/>
      <c r="I122" s="412"/>
      <c r="J122" s="412"/>
      <c r="K122" s="412"/>
      <c r="L122" s="412"/>
      <c r="M122" s="412"/>
      <c r="N122" s="412"/>
      <c r="O122" s="412"/>
      <c r="P122" s="412"/>
      <c r="Q122" s="412"/>
      <c r="R122" s="412"/>
      <c r="S122" s="412"/>
      <c r="T122" s="5"/>
    </row>
    <row r="123" spans="1:19" ht="13.5">
      <c r="A123" s="67"/>
      <c r="B123" s="412"/>
      <c r="C123" s="412"/>
      <c r="D123" s="412"/>
      <c r="E123" s="412"/>
      <c r="F123" s="412"/>
      <c r="G123" s="412"/>
      <c r="H123" s="412"/>
      <c r="I123" s="412"/>
      <c r="J123" s="412"/>
      <c r="K123" s="412"/>
      <c r="L123" s="412"/>
      <c r="M123" s="412"/>
      <c r="N123" s="412"/>
      <c r="O123" s="412"/>
      <c r="P123" s="412"/>
      <c r="Q123" s="412"/>
      <c r="R123" s="412"/>
      <c r="S123" s="412"/>
    </row>
    <row r="124" spans="1:19" ht="13.5">
      <c r="A124" t="str">
        <f>IF('2a.  Simple Form Data Entry'!C180=""," ","6.")</f>
        <v> </v>
      </c>
      <c r="B124" s="412"/>
      <c r="C124" s="412"/>
      <c r="D124" s="412"/>
      <c r="E124" s="412"/>
      <c r="F124" s="412"/>
      <c r="G124" s="412"/>
      <c r="H124" s="412"/>
      <c r="I124" s="412"/>
      <c r="J124" s="412"/>
      <c r="K124" s="412"/>
      <c r="L124" s="412"/>
      <c r="M124" s="412"/>
      <c r="N124" s="412"/>
      <c r="O124" s="412"/>
      <c r="P124" s="412"/>
      <c r="Q124" s="412"/>
      <c r="R124" s="412"/>
      <c r="S124" s="412"/>
    </row>
    <row r="125" spans="1:19" ht="13.5">
      <c r="A125" s="69"/>
      <c r="B125" s="412"/>
      <c r="C125" s="412"/>
      <c r="D125" s="412"/>
      <c r="E125" s="412"/>
      <c r="F125" s="412"/>
      <c r="G125" s="412"/>
      <c r="H125" s="412"/>
      <c r="I125" s="412"/>
      <c r="J125" s="412"/>
      <c r="K125" s="412"/>
      <c r="L125" s="412"/>
      <c r="M125" s="412"/>
      <c r="N125" s="412"/>
      <c r="O125" s="412"/>
      <c r="P125" s="412"/>
      <c r="Q125" s="412"/>
      <c r="R125" s="412"/>
      <c r="S125" s="412"/>
    </row>
    <row r="126" spans="1:19" ht="13.5">
      <c r="A126" s="69"/>
      <c r="B126" s="412"/>
      <c r="C126" s="412"/>
      <c r="D126" s="412"/>
      <c r="E126" s="412"/>
      <c r="F126" s="412"/>
      <c r="G126" s="412"/>
      <c r="H126" s="412"/>
      <c r="I126" s="412"/>
      <c r="J126" s="412"/>
      <c r="K126" s="412"/>
      <c r="L126" s="412"/>
      <c r="M126" s="412"/>
      <c r="N126" s="412"/>
      <c r="O126" s="412"/>
      <c r="P126" s="412"/>
      <c r="Q126" s="412"/>
      <c r="R126" s="412"/>
      <c r="S126" s="412"/>
    </row>
    <row r="127" spans="1:6" ht="13.5">
      <c r="A127" s="69"/>
      <c r="D127" s="53"/>
      <c r="E127" s="49"/>
      <c r="F127" s="49"/>
    </row>
    <row r="128" spans="4:6" ht="12.75">
      <c r="D128" s="53"/>
      <c r="E128" s="49"/>
      <c r="F128" s="49"/>
    </row>
    <row r="129" spans="3:6" ht="12.75">
      <c r="C129" s="52"/>
      <c r="D129" s="53"/>
      <c r="E129" s="49"/>
      <c r="F129" s="49"/>
    </row>
  </sheetData>
  <sheetProtection/>
  <mergeCells count="84">
    <mergeCell ref="B91:C91"/>
    <mergeCell ref="H101:H102"/>
    <mergeCell ref="A75:C75"/>
    <mergeCell ref="A85:C85"/>
    <mergeCell ref="A101:C102"/>
    <mergeCell ref="B62:C62"/>
    <mergeCell ref="B89:C89"/>
    <mergeCell ref="B90:C90"/>
    <mergeCell ref="B92:C92"/>
    <mergeCell ref="B71:C71"/>
    <mergeCell ref="F9:G9"/>
    <mergeCell ref="C6:J6"/>
    <mergeCell ref="B72:C72"/>
    <mergeCell ref="B81:C81"/>
    <mergeCell ref="B82:C82"/>
    <mergeCell ref="B80:C80"/>
    <mergeCell ref="B79:C79"/>
    <mergeCell ref="A1:S1"/>
    <mergeCell ref="A97:S97"/>
    <mergeCell ref="B50:C50"/>
    <mergeCell ref="B51:C51"/>
    <mergeCell ref="B52:C52"/>
    <mergeCell ref="A3:S3"/>
    <mergeCell ref="A4:S4"/>
    <mergeCell ref="L8:O8"/>
    <mergeCell ref="L9:O9"/>
    <mergeCell ref="A8:B8"/>
    <mergeCell ref="A19:S19"/>
    <mergeCell ref="E17:G17"/>
    <mergeCell ref="A17:D17"/>
    <mergeCell ref="H17:M17"/>
    <mergeCell ref="A6:B6"/>
    <mergeCell ref="C5:S5"/>
    <mergeCell ref="A5:B5"/>
    <mergeCell ref="A7:B7"/>
    <mergeCell ref="A9:B9"/>
    <mergeCell ref="F8:G8"/>
    <mergeCell ref="C7:J7"/>
    <mergeCell ref="B69:C69"/>
    <mergeCell ref="B126:S126"/>
    <mergeCell ref="B118:S118"/>
    <mergeCell ref="B119:S119"/>
    <mergeCell ref="B121:S121"/>
    <mergeCell ref="B122:S122"/>
    <mergeCell ref="B123:S123"/>
    <mergeCell ref="B124:S124"/>
    <mergeCell ref="B120:S120"/>
    <mergeCell ref="B125:S125"/>
    <mergeCell ref="B117:S117"/>
    <mergeCell ref="B116:S116"/>
    <mergeCell ref="D101:D102"/>
    <mergeCell ref="E101:E102"/>
    <mergeCell ref="R103:S103"/>
    <mergeCell ref="R104:S104"/>
    <mergeCell ref="R101:S102"/>
    <mergeCell ref="B113:S113"/>
    <mergeCell ref="B114:S114"/>
    <mergeCell ref="B112:S112"/>
    <mergeCell ref="R107:S107"/>
    <mergeCell ref="L101:L102"/>
    <mergeCell ref="F101:F102"/>
    <mergeCell ref="B115:S115"/>
    <mergeCell ref="R105:S105"/>
    <mergeCell ref="R109:S109"/>
    <mergeCell ref="G101:G102"/>
    <mergeCell ref="R106:S106"/>
    <mergeCell ref="R108:S108"/>
    <mergeCell ref="C10:S11"/>
    <mergeCell ref="A13:S13"/>
    <mergeCell ref="O17:S17"/>
    <mergeCell ref="B39:C39"/>
    <mergeCell ref="B40:C40"/>
    <mergeCell ref="B60:C60"/>
    <mergeCell ref="A15:S15"/>
    <mergeCell ref="B59:C59"/>
    <mergeCell ref="A35:C35"/>
    <mergeCell ref="A45:C45"/>
    <mergeCell ref="A65:C65"/>
    <mergeCell ref="B41:C41"/>
    <mergeCell ref="B42:C42"/>
    <mergeCell ref="B49:C49"/>
    <mergeCell ref="B70:C70"/>
    <mergeCell ref="B61:C61"/>
    <mergeCell ref="A55:C55"/>
  </mergeCells>
  <printOptions horizontalCentered="1"/>
  <pageMargins left="0.5" right="0.5" top="0.5" bottom="0.5" header="0.5" footer="0.25"/>
  <pageSetup fitToHeight="1" fitToWidth="1" horizontalDpi="600" verticalDpi="600" orientation="landscape" scale="53"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1"/>
  <sheetViews>
    <sheetView showGridLines="0" showRowColHeaders="0" zoomScalePageLayoutView="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sheetProtection/>
  <printOptions/>
  <pageMargins left="0.7" right="0.7" top="0.75" bottom="0.75" header="0.3" footer="0.3"/>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I342"/>
  <sheetViews>
    <sheetView showGridLines="0" zoomScalePageLayoutView="0" workbookViewId="0" topLeftCell="C166">
      <selection activeCell="C176" sqref="C176:N176"/>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72" t="s">
        <v>60</v>
      </c>
      <c r="D2" s="372"/>
      <c r="E2" s="372"/>
      <c r="F2" s="372"/>
      <c r="G2" s="372"/>
      <c r="H2" s="372"/>
      <c r="I2" s="372"/>
      <c r="J2" s="372"/>
      <c r="K2" s="372"/>
      <c r="L2" s="372"/>
      <c r="M2" s="372"/>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151</v>
      </c>
      <c r="D10" s="235"/>
      <c r="E10" s="235"/>
      <c r="F10" s="235"/>
      <c r="G10" s="138" t="s">
        <v>157</v>
      </c>
      <c r="H10" s="139"/>
      <c r="I10" s="139"/>
      <c r="J10" s="139"/>
      <c r="K10" s="139"/>
      <c r="L10" s="139"/>
      <c r="M10" s="140"/>
      <c r="N10" s="116"/>
      <c r="O10" s="211"/>
    </row>
    <row r="11" spans="2:15" ht="15" thickBot="1">
      <c r="B11" s="210"/>
      <c r="C11" s="237" t="s">
        <v>0</v>
      </c>
      <c r="D11" s="357" t="s">
        <v>76</v>
      </c>
      <c r="E11" s="357"/>
      <c r="F11" s="358"/>
      <c r="G11" s="138" t="s">
        <v>158</v>
      </c>
      <c r="H11" s="139"/>
      <c r="I11" s="139"/>
      <c r="J11" s="139"/>
      <c r="K11" s="139"/>
      <c r="L11" s="139"/>
      <c r="M11" s="140"/>
      <c r="N11" s="116"/>
      <c r="O11" s="212"/>
    </row>
    <row r="12" spans="2:15" ht="15" thickBot="1">
      <c r="B12" s="210"/>
      <c r="C12" s="238" t="s">
        <v>1</v>
      </c>
      <c r="D12" s="370" t="s">
        <v>75</v>
      </c>
      <c r="E12" s="370"/>
      <c r="F12" s="371"/>
      <c r="G12" s="138" t="s">
        <v>163</v>
      </c>
      <c r="H12" s="139"/>
      <c r="I12" s="139"/>
      <c r="J12" s="139"/>
      <c r="K12" s="139"/>
      <c r="L12" s="139"/>
      <c r="M12" s="140"/>
      <c r="N12" s="116"/>
      <c r="O12" s="213"/>
    </row>
    <row r="13" spans="2:15" ht="15" thickBot="1">
      <c r="B13" s="210"/>
      <c r="C13" s="238" t="s">
        <v>10</v>
      </c>
      <c r="D13" s="370" t="s">
        <v>74</v>
      </c>
      <c r="E13" s="370"/>
      <c r="F13" s="371"/>
      <c r="G13" s="138" t="s">
        <v>159</v>
      </c>
      <c r="H13" s="139"/>
      <c r="I13" s="139"/>
      <c r="J13" s="139"/>
      <c r="K13" s="139"/>
      <c r="L13" s="139"/>
      <c r="M13" s="140"/>
      <c r="N13" s="116"/>
      <c r="O13" s="214"/>
    </row>
    <row r="14" spans="2:15" ht="15" thickBot="1">
      <c r="B14" s="210"/>
      <c r="C14" s="238" t="s">
        <v>9</v>
      </c>
      <c r="D14" s="374" t="s">
        <v>73</v>
      </c>
      <c r="E14" s="370"/>
      <c r="F14" s="371"/>
      <c r="G14" s="138" t="s">
        <v>160</v>
      </c>
      <c r="H14" s="139"/>
      <c r="I14" s="139"/>
      <c r="J14" s="139"/>
      <c r="K14" s="139"/>
      <c r="L14" s="139"/>
      <c r="M14" s="140"/>
      <c r="N14" s="116"/>
      <c r="O14" s="213"/>
    </row>
    <row r="15" spans="2:15" ht="15" thickBot="1">
      <c r="B15" s="210"/>
      <c r="C15" s="239" t="s">
        <v>2</v>
      </c>
      <c r="D15" s="370" t="s">
        <v>72</v>
      </c>
      <c r="E15" s="370"/>
      <c r="F15" s="371"/>
      <c r="G15" s="138" t="s">
        <v>161</v>
      </c>
      <c r="H15" s="139"/>
      <c r="I15" s="139"/>
      <c r="J15" s="139"/>
      <c r="K15" s="139"/>
      <c r="L15" s="139"/>
      <c r="M15" s="140"/>
      <c r="N15" s="116"/>
      <c r="O15" s="214"/>
    </row>
    <row r="16" spans="2:15" ht="17.25" customHeight="1" thickBot="1">
      <c r="B16" s="210"/>
      <c r="C16" s="239" t="s">
        <v>8</v>
      </c>
      <c r="D16" s="370" t="s">
        <v>103</v>
      </c>
      <c r="E16" s="370"/>
      <c r="F16" s="240"/>
      <c r="G16" s="187" t="s">
        <v>175</v>
      </c>
      <c r="H16" s="117"/>
      <c r="I16" s="117"/>
      <c r="J16" s="118"/>
      <c r="K16" s="118"/>
      <c r="L16" s="118"/>
      <c r="M16" s="118"/>
      <c r="N16" s="118"/>
      <c r="O16" s="214"/>
    </row>
    <row r="17" spans="2:15" ht="15" customHeight="1" thickBot="1">
      <c r="B17" s="210"/>
      <c r="C17" s="241" t="s">
        <v>16</v>
      </c>
      <c r="D17" s="370" t="s">
        <v>69</v>
      </c>
      <c r="E17" s="370"/>
      <c r="F17" s="371"/>
      <c r="G17" s="141" t="s">
        <v>48</v>
      </c>
      <c r="H17" s="117"/>
      <c r="I17" s="117"/>
      <c r="J17" s="118"/>
      <c r="K17" s="118"/>
      <c r="L17" s="118"/>
      <c r="M17" s="118"/>
      <c r="N17" s="118"/>
      <c r="O17" s="211"/>
    </row>
    <row r="18" spans="2:15" ht="15" thickBot="1">
      <c r="B18" s="210"/>
      <c r="C18" s="242" t="s">
        <v>27</v>
      </c>
      <c r="D18" s="357" t="s">
        <v>70</v>
      </c>
      <c r="E18" s="357"/>
      <c r="F18" s="358"/>
      <c r="G18" s="142">
        <v>720000</v>
      </c>
      <c r="H18" s="117"/>
      <c r="I18" s="117"/>
      <c r="J18" s="118"/>
      <c r="K18" s="118"/>
      <c r="L18" s="118"/>
      <c r="M18" s="118"/>
      <c r="N18" s="118"/>
      <c r="O18" s="211"/>
    </row>
    <row r="19" spans="2:16" ht="15" thickBot="1">
      <c r="B19" s="210"/>
      <c r="C19" s="242" t="s">
        <v>38</v>
      </c>
      <c r="D19" s="357" t="s">
        <v>139</v>
      </c>
      <c r="E19" s="357"/>
      <c r="F19" s="358"/>
      <c r="G19" s="188">
        <v>2015</v>
      </c>
      <c r="H19" s="117"/>
      <c r="I19" s="117"/>
      <c r="J19" s="118"/>
      <c r="K19" s="118"/>
      <c r="L19" s="118"/>
      <c r="M19" s="118"/>
      <c r="N19" s="118"/>
      <c r="O19" s="211"/>
      <c r="P19" s="215"/>
    </row>
    <row r="20" spans="2:15" ht="29.25" thickBot="1">
      <c r="B20" s="210"/>
      <c r="C20" s="243"/>
      <c r="D20" s="244"/>
      <c r="E20" s="244"/>
      <c r="F20" s="244"/>
      <c r="G20" s="369" t="s">
        <v>34</v>
      </c>
      <c r="H20" s="369"/>
      <c r="I20" s="369"/>
      <c r="J20" s="246" t="s">
        <v>35</v>
      </c>
      <c r="K20" s="247" t="s">
        <v>5</v>
      </c>
      <c r="L20" s="247" t="s">
        <v>104</v>
      </c>
      <c r="O20" s="211"/>
    </row>
    <row r="21" spans="2:15" ht="15" thickBot="1">
      <c r="B21" s="210"/>
      <c r="C21" s="243" t="s">
        <v>61</v>
      </c>
      <c r="D21" s="245" t="s">
        <v>71</v>
      </c>
      <c r="E21" s="245"/>
      <c r="F21" s="245"/>
      <c r="G21" s="143" t="s">
        <v>162</v>
      </c>
      <c r="H21" s="144"/>
      <c r="I21" s="145"/>
      <c r="J21" s="146"/>
      <c r="K21" s="146" t="s">
        <v>50</v>
      </c>
      <c r="L21" s="146">
        <v>3151</v>
      </c>
      <c r="O21" s="211"/>
    </row>
    <row r="22" spans="2:15" ht="15" thickBot="1">
      <c r="B22" s="210"/>
      <c r="C22" s="243"/>
      <c r="D22" s="245"/>
      <c r="E22" s="245"/>
      <c r="F22" s="245"/>
      <c r="G22" s="143" t="s">
        <v>165</v>
      </c>
      <c r="H22" s="144"/>
      <c r="I22" s="145"/>
      <c r="J22" s="146" t="s">
        <v>166</v>
      </c>
      <c r="K22" s="332" t="s">
        <v>168</v>
      </c>
      <c r="L22" s="332" t="s">
        <v>167</v>
      </c>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t="s">
        <v>173</v>
      </c>
      <c r="H29" s="186" t="s">
        <v>169</v>
      </c>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3"/>
      <c r="L31" s="303"/>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3" t="s">
        <v>125</v>
      </c>
      <c r="D36" s="373"/>
      <c r="E36" s="373"/>
      <c r="F36" s="373"/>
      <c r="G36" s="373"/>
      <c r="H36" s="373"/>
      <c r="I36" s="373"/>
      <c r="J36" s="373"/>
      <c r="K36" s="373"/>
      <c r="L36" s="373"/>
      <c r="M36" s="373"/>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0" t="s">
        <v>143</v>
      </c>
      <c r="D39" s="385" t="s">
        <v>144</v>
      </c>
      <c r="E39" s="385"/>
      <c r="F39" s="385"/>
      <c r="G39" s="195" t="s">
        <v>44</v>
      </c>
      <c r="H39" s="119"/>
      <c r="I39" s="119"/>
      <c r="J39" s="121"/>
      <c r="K39" s="121"/>
      <c r="L39" s="121"/>
      <c r="M39" s="121"/>
      <c r="N39" s="121"/>
      <c r="O39" s="211"/>
    </row>
    <row r="40" spans="2:15" ht="28.5" customHeight="1" thickBot="1">
      <c r="B40" s="210"/>
      <c r="C40" s="249" t="s">
        <v>36</v>
      </c>
      <c r="D40" s="355" t="s">
        <v>77</v>
      </c>
      <c r="E40" s="355"/>
      <c r="F40" s="368"/>
      <c r="G40" s="321" t="s">
        <v>48</v>
      </c>
      <c r="H40" s="119"/>
      <c r="I40" s="119"/>
      <c r="J40" s="121"/>
      <c r="K40" s="121"/>
      <c r="L40" s="121"/>
      <c r="M40" s="121"/>
      <c r="N40" s="121"/>
      <c r="O40" s="211"/>
    </row>
    <row r="41" spans="2:15" ht="27" customHeight="1" thickBot="1">
      <c r="B41" s="210"/>
      <c r="C41" s="249" t="s">
        <v>37</v>
      </c>
      <c r="D41" s="355" t="s">
        <v>78</v>
      </c>
      <c r="E41" s="355"/>
      <c r="F41" s="368"/>
      <c r="G41" s="322" t="s">
        <v>48</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79" t="s">
        <v>134</v>
      </c>
      <c r="E43" s="380"/>
      <c r="F43" s="380"/>
      <c r="G43" s="380"/>
      <c r="H43" s="380"/>
      <c r="I43" s="381"/>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2" t="s">
        <v>99</v>
      </c>
      <c r="D48" s="382"/>
      <c r="E48" s="382"/>
      <c r="F48" s="382"/>
      <c r="G48" s="382"/>
      <c r="H48" s="382"/>
      <c r="I48" s="382"/>
      <c r="J48" s="382"/>
      <c r="K48" s="382"/>
      <c r="L48" s="382"/>
      <c r="M48" s="382"/>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53" t="s">
        <v>20</v>
      </c>
      <c r="F57" s="353"/>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t="s">
        <v>162</v>
      </c>
      <c r="D58" s="158" t="s">
        <v>173</v>
      </c>
      <c r="E58" s="377" t="s">
        <v>164</v>
      </c>
      <c r="F58" s="378"/>
      <c r="G58" s="151">
        <v>712800</v>
      </c>
      <c r="H58" s="151"/>
      <c r="I58" s="151"/>
      <c r="J58" s="151"/>
      <c r="K58" s="151"/>
      <c r="L58" s="151"/>
      <c r="M58" s="151"/>
      <c r="N58" s="193"/>
      <c r="O58" s="211"/>
    </row>
    <row r="59" spans="2:15" ht="15" thickBot="1">
      <c r="B59" s="210"/>
      <c r="C59" s="157" t="s">
        <v>165</v>
      </c>
      <c r="D59" s="158" t="s">
        <v>169</v>
      </c>
      <c r="E59" s="149" t="s">
        <v>170</v>
      </c>
      <c r="F59" s="150"/>
      <c r="G59" s="151">
        <v>7200</v>
      </c>
      <c r="H59" s="151"/>
      <c r="I59" s="152"/>
      <c r="J59" s="152"/>
      <c r="K59" s="152"/>
      <c r="L59" s="152"/>
      <c r="M59" s="152"/>
      <c r="N59" s="193"/>
      <c r="O59" s="211"/>
    </row>
    <row r="60" spans="2:15" ht="15" hidden="1" thickBot="1">
      <c r="B60" s="210"/>
      <c r="C60" s="157"/>
      <c r="D60" s="158" t="s">
        <v>50</v>
      </c>
      <c r="E60" s="149"/>
      <c r="F60" s="150"/>
      <c r="G60" s="151"/>
      <c r="H60" s="151"/>
      <c r="I60" s="152"/>
      <c r="J60" s="305"/>
      <c r="K60" s="306"/>
      <c r="L60" s="306"/>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5" thickBot="1">
      <c r="B64" s="210"/>
      <c r="C64" s="136"/>
      <c r="D64" s="136"/>
      <c r="E64" s="136"/>
      <c r="F64" s="136"/>
      <c r="G64" s="136"/>
      <c r="H64" s="136"/>
      <c r="I64" s="136"/>
      <c r="J64" s="137"/>
      <c r="K64" s="137"/>
      <c r="L64" s="137"/>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3" t="s">
        <v>84</v>
      </c>
      <c r="D68" s="384"/>
      <c r="E68" s="384"/>
      <c r="F68" s="384"/>
      <c r="G68" s="384"/>
      <c r="H68" s="384"/>
      <c r="I68" s="384"/>
      <c r="J68" s="384"/>
      <c r="K68" s="384"/>
      <c r="L68" s="384"/>
      <c r="M68" s="384"/>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1"/>
      <c r="D69" s="361"/>
      <c r="E69" s="361"/>
      <c r="F69" s="361"/>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55" t="s">
        <v>85</v>
      </c>
      <c r="F71" s="355"/>
      <c r="G71" s="355"/>
      <c r="H71" s="355"/>
      <c r="I71" s="355"/>
      <c r="J71" s="355"/>
      <c r="K71" s="355"/>
      <c r="L71" s="355"/>
      <c r="M71" s="355"/>
      <c r="N71" s="180"/>
      <c r="O71" s="211"/>
    </row>
    <row r="72" spans="2:15" ht="13.5" customHeight="1">
      <c r="B72" s="210"/>
      <c r="C72" s="268" t="s">
        <v>25</v>
      </c>
      <c r="D72" s="269"/>
      <c r="E72" s="356" t="s">
        <v>86</v>
      </c>
      <c r="F72" s="356"/>
      <c r="G72" s="356"/>
      <c r="H72" s="356"/>
      <c r="I72" s="356"/>
      <c r="J72" s="356"/>
      <c r="K72" s="356"/>
      <c r="L72" s="356"/>
      <c r="M72" s="356"/>
      <c r="N72" s="181"/>
      <c r="O72" s="211"/>
    </row>
    <row r="73" spans="2:15" ht="14.25">
      <c r="B73" s="210"/>
      <c r="C73" s="268" t="s">
        <v>53</v>
      </c>
      <c r="D73" s="269"/>
      <c r="E73" s="356" t="s">
        <v>87</v>
      </c>
      <c r="F73" s="340"/>
      <c r="G73" s="340"/>
      <c r="H73" s="340"/>
      <c r="I73" s="340"/>
      <c r="J73" s="340"/>
      <c r="K73" s="340"/>
      <c r="L73" s="340"/>
      <c r="M73" s="340"/>
      <c r="N73" s="179"/>
      <c r="O73" s="211"/>
    </row>
    <row r="74" spans="2:15" ht="14.25">
      <c r="B74" s="210"/>
      <c r="C74" s="376" t="s">
        <v>55</v>
      </c>
      <c r="D74" s="376"/>
      <c r="E74" s="356" t="s">
        <v>88</v>
      </c>
      <c r="F74" s="340"/>
      <c r="G74" s="340"/>
      <c r="H74" s="340"/>
      <c r="I74" s="340"/>
      <c r="J74" s="340"/>
      <c r="K74" s="340"/>
      <c r="L74" s="340"/>
      <c r="M74" s="340"/>
      <c r="N74" s="179"/>
      <c r="O74" s="211"/>
    </row>
    <row r="75" spans="2:15" ht="14.25" customHeight="1">
      <c r="B75" s="210"/>
      <c r="C75" s="375" t="s">
        <v>56</v>
      </c>
      <c r="D75" s="375"/>
      <c r="E75" s="356" t="s">
        <v>89</v>
      </c>
      <c r="F75" s="356"/>
      <c r="G75" s="356"/>
      <c r="H75" s="356"/>
      <c r="I75" s="356"/>
      <c r="J75" s="356"/>
      <c r="K75" s="356"/>
      <c r="L75" s="356"/>
      <c r="M75" s="356"/>
      <c r="N75" s="181"/>
      <c r="O75" s="211"/>
    </row>
    <row r="76" spans="2:15" ht="14.25">
      <c r="B76" s="210"/>
      <c r="C76" s="376" t="s">
        <v>57</v>
      </c>
      <c r="D76" s="376"/>
      <c r="E76" s="356"/>
      <c r="F76" s="340"/>
      <c r="G76" s="340"/>
      <c r="H76" s="340"/>
      <c r="I76" s="340"/>
      <c r="J76" s="340"/>
      <c r="K76" s="340"/>
      <c r="L76" s="340"/>
      <c r="M76" s="340"/>
      <c r="N76" s="179"/>
      <c r="O76" s="211"/>
    </row>
    <row r="77" spans="2:15" ht="15" customHeight="1">
      <c r="B77" s="210"/>
      <c r="C77" s="354" t="s">
        <v>26</v>
      </c>
      <c r="D77" s="354"/>
      <c r="E77" s="356" t="s">
        <v>90</v>
      </c>
      <c r="F77" s="340"/>
      <c r="G77" s="340"/>
      <c r="H77" s="340"/>
      <c r="I77" s="340"/>
      <c r="J77" s="340"/>
      <c r="K77" s="340"/>
      <c r="L77" s="340"/>
      <c r="M77" s="340"/>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t="s">
        <v>162</v>
      </c>
      <c r="F80" s="121"/>
      <c r="G80" s="243" t="s">
        <v>11</v>
      </c>
      <c r="H80" s="119"/>
      <c r="I80" s="159" t="s">
        <v>50</v>
      </c>
      <c r="J80" s="121"/>
      <c r="K80" s="121"/>
      <c r="L80" s="121"/>
      <c r="M80" s="121"/>
      <c r="N80" s="121"/>
      <c r="O80" s="211"/>
    </row>
    <row r="81" spans="2:15" ht="43.5" thickBot="1">
      <c r="B81" s="210"/>
      <c r="C81" s="348" t="s">
        <v>40</v>
      </c>
      <c r="D81" s="348"/>
      <c r="E81" s="349" t="s">
        <v>22</v>
      </c>
      <c r="F81" s="349"/>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t="s">
        <v>172</v>
      </c>
      <c r="F82" s="154"/>
      <c r="G82" s="155">
        <v>7200</v>
      </c>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2" t="s">
        <v>55</v>
      </c>
      <c r="D85" s="363"/>
      <c r="E85" s="153"/>
      <c r="F85" s="154"/>
      <c r="G85" s="155"/>
      <c r="H85" s="151"/>
      <c r="I85" s="152"/>
      <c r="J85" s="151"/>
      <c r="K85" s="151"/>
      <c r="L85" s="151"/>
      <c r="M85" s="151"/>
      <c r="N85" s="193"/>
      <c r="O85" s="211"/>
    </row>
    <row r="86" spans="2:15" ht="15" customHeight="1" thickBot="1">
      <c r="B86" s="210"/>
      <c r="C86" s="364" t="s">
        <v>56</v>
      </c>
      <c r="D86" s="365"/>
      <c r="E86" s="153"/>
      <c r="F86" s="154"/>
      <c r="G86" s="155"/>
      <c r="H86" s="151"/>
      <c r="I86" s="152"/>
      <c r="J86" s="151"/>
      <c r="K86" s="151"/>
      <c r="L86" s="151"/>
      <c r="M86" s="151"/>
      <c r="N86" s="193"/>
      <c r="O86" s="211"/>
    </row>
    <row r="87" spans="2:15" ht="14.25" customHeight="1" thickBot="1">
      <c r="B87" s="210"/>
      <c r="C87" s="362" t="s">
        <v>57</v>
      </c>
      <c r="D87" s="363"/>
      <c r="E87" s="153"/>
      <c r="F87" s="154"/>
      <c r="G87" s="155"/>
      <c r="H87" s="151"/>
      <c r="I87" s="152"/>
      <c r="J87" s="151"/>
      <c r="K87" s="151"/>
      <c r="L87" s="151"/>
      <c r="M87" s="151"/>
      <c r="N87" s="193"/>
      <c r="O87" s="211"/>
    </row>
    <row r="88" spans="2:15" ht="15" thickBot="1">
      <c r="B88" s="210"/>
      <c r="C88" s="366" t="s">
        <v>26</v>
      </c>
      <c r="D88" s="367"/>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48" t="s">
        <v>40</v>
      </c>
      <c r="D92" s="348"/>
      <c r="E92" s="349" t="s">
        <v>22</v>
      </c>
      <c r="F92" s="349"/>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2" t="s">
        <v>55</v>
      </c>
      <c r="D96" s="363"/>
      <c r="E96" s="153"/>
      <c r="F96" s="154"/>
      <c r="G96" s="155"/>
      <c r="H96" s="151"/>
      <c r="I96" s="152"/>
      <c r="J96" s="151"/>
      <c r="K96" s="151"/>
      <c r="L96" s="151"/>
      <c r="M96" s="151"/>
      <c r="N96" s="193"/>
      <c r="O96" s="211"/>
    </row>
    <row r="97" spans="2:15" ht="15" thickBot="1">
      <c r="B97" s="210"/>
      <c r="C97" s="364" t="s">
        <v>56</v>
      </c>
      <c r="D97" s="365"/>
      <c r="E97" s="153"/>
      <c r="F97" s="154"/>
      <c r="G97" s="155"/>
      <c r="H97" s="151"/>
      <c r="I97" s="152"/>
      <c r="J97" s="151"/>
      <c r="K97" s="151"/>
      <c r="L97" s="151"/>
      <c r="M97" s="151"/>
      <c r="N97" s="193"/>
      <c r="O97" s="211"/>
    </row>
    <row r="98" spans="2:15" ht="15" thickBot="1">
      <c r="B98" s="210"/>
      <c r="C98" s="362" t="s">
        <v>57</v>
      </c>
      <c r="D98" s="363"/>
      <c r="E98" s="153"/>
      <c r="F98" s="154"/>
      <c r="G98" s="155"/>
      <c r="H98" s="151"/>
      <c r="I98" s="152"/>
      <c r="J98" s="151"/>
      <c r="K98" s="151"/>
      <c r="L98" s="151"/>
      <c r="M98" s="151"/>
      <c r="N98" s="193"/>
      <c r="O98" s="211"/>
    </row>
    <row r="99" spans="2:15" ht="15" thickBot="1">
      <c r="B99" s="210"/>
      <c r="C99" s="366" t="s">
        <v>26</v>
      </c>
      <c r="D99" s="367"/>
      <c r="E99" s="153"/>
      <c r="F99" s="154"/>
      <c r="G99" s="155"/>
      <c r="H99" s="151"/>
      <c r="I99" s="152"/>
      <c r="J99" s="151"/>
      <c r="K99" s="151"/>
      <c r="L99" s="151"/>
      <c r="M99" s="151"/>
      <c r="N99" s="193"/>
      <c r="O99" s="211"/>
    </row>
    <row r="100" spans="2:15" ht="14.25" hidden="1">
      <c r="B100" s="210"/>
      <c r="C100" s="119"/>
      <c r="D100" s="119"/>
      <c r="E100" s="119"/>
      <c r="F100" s="119"/>
      <c r="G100" s="119"/>
      <c r="H100" s="119"/>
      <c r="I100" s="119"/>
      <c r="J100" s="121"/>
      <c r="K100" s="121"/>
      <c r="L100" s="121"/>
      <c r="M100" s="121"/>
      <c r="N100" s="121"/>
      <c r="O100" s="211"/>
    </row>
    <row r="101" spans="2:15" ht="15.75" hidden="1" thickBot="1">
      <c r="B101" s="210"/>
      <c r="C101" s="272" t="s">
        <v>46</v>
      </c>
      <c r="D101" s="259"/>
      <c r="E101" s="121"/>
      <c r="F101" s="121"/>
      <c r="G101" s="119"/>
      <c r="H101" s="119"/>
      <c r="I101" s="119"/>
      <c r="J101" s="121"/>
      <c r="K101" s="121"/>
      <c r="L101" s="121"/>
      <c r="M101" s="121"/>
      <c r="N101" s="121"/>
      <c r="O101" s="211"/>
    </row>
    <row r="102" spans="2:15" ht="15" hidden="1" thickBot="1">
      <c r="B102" s="210"/>
      <c r="C102" s="243" t="s">
        <v>18</v>
      </c>
      <c r="D102" s="259"/>
      <c r="E102" s="156"/>
      <c r="F102" s="121"/>
      <c r="G102" s="243" t="s">
        <v>11</v>
      </c>
      <c r="H102" s="119"/>
      <c r="I102" s="160" t="s">
        <v>50</v>
      </c>
      <c r="J102" s="121"/>
      <c r="K102" s="121"/>
      <c r="L102" s="121"/>
      <c r="M102" s="121"/>
      <c r="N102" s="121"/>
      <c r="O102" s="211"/>
    </row>
    <row r="103" spans="2:15" ht="43.5" hidden="1" thickBot="1">
      <c r="B103" s="210"/>
      <c r="C103" s="348" t="s">
        <v>40</v>
      </c>
      <c r="D103" s="348"/>
      <c r="E103" s="349" t="s">
        <v>22</v>
      </c>
      <c r="F103" s="349"/>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62" t="s">
        <v>55</v>
      </c>
      <c r="D107" s="363"/>
      <c r="E107" s="153"/>
      <c r="F107" s="154"/>
      <c r="G107" s="155"/>
      <c r="H107" s="151"/>
      <c r="I107" s="152"/>
      <c r="J107" s="151"/>
      <c r="K107" s="151"/>
      <c r="L107" s="151"/>
      <c r="M107" s="151"/>
      <c r="N107" s="193"/>
      <c r="O107" s="211"/>
    </row>
    <row r="108" spans="2:15" ht="15" hidden="1" thickBot="1">
      <c r="B108" s="210"/>
      <c r="C108" s="364" t="s">
        <v>56</v>
      </c>
      <c r="D108" s="365"/>
      <c r="E108" s="153"/>
      <c r="F108" s="154"/>
      <c r="G108" s="155"/>
      <c r="H108" s="151"/>
      <c r="I108" s="152"/>
      <c r="J108" s="151"/>
      <c r="K108" s="151"/>
      <c r="L108" s="151"/>
      <c r="M108" s="151"/>
      <c r="N108" s="193"/>
      <c r="O108" s="211"/>
    </row>
    <row r="109" spans="2:15" ht="15" hidden="1" thickBot="1">
      <c r="B109" s="210"/>
      <c r="C109" s="362" t="s">
        <v>57</v>
      </c>
      <c r="D109" s="363"/>
      <c r="E109" s="153"/>
      <c r="F109" s="154"/>
      <c r="G109" s="155"/>
      <c r="H109" s="151"/>
      <c r="I109" s="152"/>
      <c r="J109" s="151"/>
      <c r="K109" s="151"/>
      <c r="L109" s="151"/>
      <c r="M109" s="151"/>
      <c r="N109" s="193"/>
      <c r="O109" s="211"/>
    </row>
    <row r="110" spans="2:15" ht="15" hidden="1" thickBot="1">
      <c r="B110" s="210"/>
      <c r="C110" s="366" t="s">
        <v>26</v>
      </c>
      <c r="D110" s="367"/>
      <c r="E110" s="153"/>
      <c r="F110" s="154"/>
      <c r="G110" s="155"/>
      <c r="H110" s="151"/>
      <c r="I110" s="152"/>
      <c r="J110" s="151"/>
      <c r="K110" s="151"/>
      <c r="L110" s="151"/>
      <c r="M110" s="151"/>
      <c r="N110" s="193"/>
      <c r="O110" s="211"/>
    </row>
    <row r="111" spans="2:15" ht="14.25"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5" hidden="1" thickBot="1">
      <c r="B113" s="210"/>
      <c r="C113" s="276" t="s">
        <v>18</v>
      </c>
      <c r="D113" s="235"/>
      <c r="E113" s="172"/>
      <c r="F113" s="116"/>
      <c r="G113" s="243" t="s">
        <v>11</v>
      </c>
      <c r="H113" s="125"/>
      <c r="I113" s="173" t="s">
        <v>50</v>
      </c>
      <c r="J113" s="116"/>
      <c r="K113" s="116"/>
      <c r="L113" s="116"/>
      <c r="M113" s="116"/>
      <c r="N113" s="116"/>
      <c r="O113" s="211"/>
    </row>
    <row r="114" spans="2:15" ht="43.5" hidden="1" thickBot="1">
      <c r="B114" s="210"/>
      <c r="C114" s="348" t="s">
        <v>40</v>
      </c>
      <c r="D114" s="348"/>
      <c r="E114" s="349" t="s">
        <v>22</v>
      </c>
      <c r="F114" s="349"/>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44" t="s">
        <v>55</v>
      </c>
      <c r="D118" s="345"/>
      <c r="E118" s="170"/>
      <c r="F118" s="171"/>
      <c r="G118" s="155"/>
      <c r="H118" s="151"/>
      <c r="I118" s="152"/>
      <c r="J118" s="151"/>
      <c r="K118" s="151"/>
      <c r="L118" s="151"/>
      <c r="M118" s="151"/>
      <c r="N118" s="193"/>
      <c r="O118" s="211"/>
    </row>
    <row r="119" spans="2:15" ht="15" hidden="1" thickBot="1">
      <c r="B119" s="210"/>
      <c r="C119" s="351" t="s">
        <v>56</v>
      </c>
      <c r="D119" s="352"/>
      <c r="E119" s="170"/>
      <c r="F119" s="171"/>
      <c r="G119" s="155"/>
      <c r="H119" s="151"/>
      <c r="I119" s="152"/>
      <c r="J119" s="151"/>
      <c r="K119" s="151"/>
      <c r="L119" s="151"/>
      <c r="M119" s="151"/>
      <c r="N119" s="193"/>
      <c r="O119" s="211"/>
    </row>
    <row r="120" spans="2:15" ht="15" hidden="1" thickBot="1">
      <c r="B120" s="210"/>
      <c r="C120" s="344" t="s">
        <v>57</v>
      </c>
      <c r="D120" s="345"/>
      <c r="E120" s="170"/>
      <c r="F120" s="171"/>
      <c r="G120" s="155"/>
      <c r="H120" s="151"/>
      <c r="I120" s="152"/>
      <c r="J120" s="151"/>
      <c r="K120" s="151"/>
      <c r="L120" s="151"/>
      <c r="M120" s="151"/>
      <c r="N120" s="193"/>
      <c r="O120" s="211"/>
    </row>
    <row r="121" spans="2:15" ht="15" hidden="1" thickBot="1">
      <c r="B121" s="210"/>
      <c r="C121" s="346" t="s">
        <v>26</v>
      </c>
      <c r="D121" s="347"/>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5" hidden="1" thickBot="1">
      <c r="B124" s="210"/>
      <c r="C124" s="276" t="s">
        <v>18</v>
      </c>
      <c r="D124" s="235"/>
      <c r="E124" s="172"/>
      <c r="F124" s="116"/>
      <c r="G124" s="243" t="s">
        <v>11</v>
      </c>
      <c r="H124" s="125"/>
      <c r="I124" s="173" t="s">
        <v>50</v>
      </c>
      <c r="J124" s="116"/>
      <c r="K124" s="116"/>
      <c r="L124" s="116"/>
      <c r="M124" s="116"/>
      <c r="N124" s="116"/>
      <c r="O124" s="211"/>
    </row>
    <row r="125" spans="2:15" ht="43.5" hidden="1" thickBot="1">
      <c r="B125" s="210"/>
      <c r="C125" s="348" t="s">
        <v>40</v>
      </c>
      <c r="D125" s="348"/>
      <c r="E125" s="349" t="s">
        <v>22</v>
      </c>
      <c r="F125" s="349"/>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44" t="s">
        <v>55</v>
      </c>
      <c r="D129" s="345"/>
      <c r="E129" s="170"/>
      <c r="F129" s="171"/>
      <c r="G129" s="155"/>
      <c r="H129" s="151"/>
      <c r="I129" s="152"/>
      <c r="J129" s="151"/>
      <c r="K129" s="151"/>
      <c r="L129" s="151"/>
      <c r="M129" s="151"/>
      <c r="N129" s="193"/>
      <c r="O129" s="211"/>
    </row>
    <row r="130" spans="2:15" ht="15" hidden="1" thickBot="1">
      <c r="B130" s="210"/>
      <c r="C130" s="351" t="s">
        <v>56</v>
      </c>
      <c r="D130" s="352"/>
      <c r="E130" s="170"/>
      <c r="F130" s="171"/>
      <c r="G130" s="155"/>
      <c r="H130" s="151"/>
      <c r="I130" s="152"/>
      <c r="J130" s="151"/>
      <c r="K130" s="151"/>
      <c r="L130" s="151"/>
      <c r="M130" s="151"/>
      <c r="N130" s="193"/>
      <c r="O130" s="211"/>
    </row>
    <row r="131" spans="2:15" ht="15" hidden="1" thickBot="1">
      <c r="B131" s="210"/>
      <c r="C131" s="344" t="s">
        <v>57</v>
      </c>
      <c r="D131" s="345"/>
      <c r="E131" s="170"/>
      <c r="F131" s="171"/>
      <c r="G131" s="155"/>
      <c r="H131" s="151"/>
      <c r="I131" s="152"/>
      <c r="J131" s="151"/>
      <c r="K131" s="151"/>
      <c r="L131" s="151"/>
      <c r="M131" s="151"/>
      <c r="N131" s="193"/>
      <c r="O131" s="211"/>
    </row>
    <row r="132" spans="2:15" ht="15" hidden="1" thickBot="1">
      <c r="B132" s="210"/>
      <c r="C132" s="346" t="s">
        <v>26</v>
      </c>
      <c r="D132" s="347"/>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5" hidden="1" thickBot="1">
      <c r="B135" s="210"/>
      <c r="C135" s="276" t="s">
        <v>18</v>
      </c>
      <c r="D135" s="235"/>
      <c r="E135" s="172"/>
      <c r="F135" s="116"/>
      <c r="G135" s="243" t="s">
        <v>11</v>
      </c>
      <c r="H135" s="125"/>
      <c r="I135" s="173" t="s">
        <v>50</v>
      </c>
      <c r="J135" s="116"/>
      <c r="K135" s="116"/>
      <c r="L135" s="116"/>
      <c r="M135" s="116"/>
      <c r="N135" s="116"/>
      <c r="O135" s="211"/>
    </row>
    <row r="136" spans="2:15" ht="43.5" hidden="1" thickBot="1">
      <c r="B136" s="210"/>
      <c r="C136" s="348" t="s">
        <v>40</v>
      </c>
      <c r="D136" s="348"/>
      <c r="E136" s="349" t="s">
        <v>22</v>
      </c>
      <c r="F136" s="349"/>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44" t="s">
        <v>55</v>
      </c>
      <c r="D140" s="345"/>
      <c r="E140" s="170"/>
      <c r="F140" s="171"/>
      <c r="G140" s="155"/>
      <c r="H140" s="151"/>
      <c r="I140" s="152"/>
      <c r="J140" s="151"/>
      <c r="K140" s="151"/>
      <c r="L140" s="151"/>
      <c r="M140" s="151"/>
      <c r="N140" s="193"/>
      <c r="O140" s="211"/>
    </row>
    <row r="141" spans="2:15" ht="15" hidden="1" thickBot="1">
      <c r="B141" s="210"/>
      <c r="C141" s="351" t="s">
        <v>56</v>
      </c>
      <c r="D141" s="352"/>
      <c r="E141" s="170"/>
      <c r="F141" s="171"/>
      <c r="G141" s="155"/>
      <c r="H141" s="151"/>
      <c r="I141" s="152"/>
      <c r="J141" s="151"/>
      <c r="K141" s="151"/>
      <c r="L141" s="151"/>
      <c r="M141" s="151"/>
      <c r="N141" s="193"/>
      <c r="O141" s="211"/>
    </row>
    <row r="142" spans="2:15" ht="15" hidden="1" thickBot="1">
      <c r="B142" s="210"/>
      <c r="C142" s="344" t="s">
        <v>57</v>
      </c>
      <c r="D142" s="345"/>
      <c r="E142" s="170"/>
      <c r="F142" s="171"/>
      <c r="G142" s="155"/>
      <c r="H142" s="151"/>
      <c r="I142" s="152"/>
      <c r="J142" s="151"/>
      <c r="K142" s="151"/>
      <c r="L142" s="151"/>
      <c r="M142" s="151"/>
      <c r="N142" s="193"/>
      <c r="O142" s="211"/>
    </row>
    <row r="143" spans="2:15" ht="15" hidden="1" thickBot="1">
      <c r="B143" s="210"/>
      <c r="C143" s="346" t="s">
        <v>26</v>
      </c>
      <c r="D143" s="347"/>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40" t="s">
        <v>100</v>
      </c>
      <c r="D148" s="340"/>
      <c r="E148" s="340"/>
      <c r="F148" s="340"/>
      <c r="G148" s="340"/>
      <c r="H148" s="340"/>
      <c r="I148" s="340"/>
      <c r="J148" s="340"/>
      <c r="K148" s="340"/>
      <c r="L148" s="340"/>
      <c r="M148" s="340"/>
      <c r="N148" s="179"/>
      <c r="O148" s="224"/>
      <c r="P148" s="225"/>
      <c r="Q148" s="225"/>
    </row>
    <row r="149" spans="2:17" ht="12.75" customHeight="1">
      <c r="B149" s="210"/>
      <c r="C149" s="340" t="s">
        <v>132</v>
      </c>
      <c r="D149" s="340"/>
      <c r="E149" s="340"/>
      <c r="F149" s="340"/>
      <c r="G149" s="340"/>
      <c r="H149" s="340"/>
      <c r="I149" s="340"/>
      <c r="J149" s="340"/>
      <c r="K149" s="340"/>
      <c r="L149" s="340"/>
      <c r="M149" s="340"/>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43</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50" t="s">
        <v>18</v>
      </c>
      <c r="D155" s="350" t="s">
        <v>39</v>
      </c>
      <c r="E155" s="359" t="s">
        <v>23</v>
      </c>
      <c r="F155" s="359"/>
      <c r="G155" s="283">
        <f>G81</f>
        <v>2015</v>
      </c>
      <c r="H155" s="284">
        <f>IF(OR(G19=2013,G19=2015,G19=2017,G19=2019),G19+1,"NA")</f>
        <v>2016</v>
      </c>
      <c r="I155" s="284"/>
      <c r="J155" s="288" t="s">
        <v>129</v>
      </c>
      <c r="K155" s="288"/>
      <c r="L155" s="288"/>
      <c r="M155" s="121"/>
      <c r="N155" s="121"/>
      <c r="O155" s="211"/>
    </row>
    <row r="156" spans="2:15" ht="29.25" thickBot="1">
      <c r="B156" s="210"/>
      <c r="C156" s="349"/>
      <c r="D156" s="349"/>
      <c r="E156" s="360"/>
      <c r="F156" s="360"/>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53"/>
      <c r="F157" s="154"/>
      <c r="G157" s="163"/>
      <c r="H157" s="163"/>
      <c r="I157" s="323"/>
      <c r="J157" s="163"/>
      <c r="K157" s="289"/>
      <c r="L157" s="289"/>
      <c r="M157" s="121"/>
      <c r="N157" s="121"/>
      <c r="O157" s="211"/>
    </row>
    <row r="158" spans="2:15" ht="15" thickBot="1">
      <c r="B158" s="210"/>
      <c r="C158" s="156"/>
      <c r="D158" s="160" t="s">
        <v>50</v>
      </c>
      <c r="E158" s="162"/>
      <c r="F158" s="154"/>
      <c r="G158" s="163"/>
      <c r="H158" s="163"/>
      <c r="I158" s="323"/>
      <c r="J158" s="163"/>
      <c r="K158" s="289"/>
      <c r="L158" s="289"/>
      <c r="M158" s="121"/>
      <c r="N158" s="121"/>
      <c r="O158" s="211"/>
    </row>
    <row r="159" spans="2:15" ht="15" hidden="1" thickBot="1">
      <c r="B159" s="210"/>
      <c r="C159" s="156"/>
      <c r="D159" s="160" t="s">
        <v>50</v>
      </c>
      <c r="E159" s="162"/>
      <c r="F159" s="154"/>
      <c r="G159" s="163"/>
      <c r="H159" s="163"/>
      <c r="I159" s="163"/>
      <c r="J159" s="163"/>
      <c r="K159" s="304"/>
      <c r="L159" s="304"/>
      <c r="M159" s="121"/>
      <c r="N159" s="121"/>
      <c r="O159" s="211"/>
    </row>
    <row r="160" spans="2:15" ht="15" hidden="1" thickBot="1">
      <c r="B160" s="210"/>
      <c r="C160" s="156"/>
      <c r="D160" s="160" t="s">
        <v>50</v>
      </c>
      <c r="E160" s="162"/>
      <c r="F160" s="154"/>
      <c r="G160" s="163"/>
      <c r="H160" s="163"/>
      <c r="I160" s="163"/>
      <c r="J160" s="163"/>
      <c r="K160" s="304"/>
      <c r="L160" s="304"/>
      <c r="M160" s="121"/>
      <c r="N160" s="121"/>
      <c r="O160" s="211"/>
    </row>
    <row r="161" spans="2:15" ht="15" hidden="1" thickBot="1">
      <c r="B161" s="210"/>
      <c r="C161" s="156"/>
      <c r="D161" s="160" t="s">
        <v>50</v>
      </c>
      <c r="E161" s="162"/>
      <c r="F161" s="154"/>
      <c r="G161" s="163"/>
      <c r="H161" s="163"/>
      <c r="I161" s="163"/>
      <c r="J161" s="163"/>
      <c r="K161" s="304"/>
      <c r="L161" s="304"/>
      <c r="M161" s="121"/>
      <c r="N161" s="121"/>
      <c r="O161" s="211"/>
    </row>
    <row r="162" spans="2:15" ht="15" hidden="1" thickBot="1">
      <c r="B162" s="210"/>
      <c r="C162" s="156"/>
      <c r="D162" s="160" t="s">
        <v>50</v>
      </c>
      <c r="E162" s="162"/>
      <c r="F162" s="154"/>
      <c r="G162" s="163"/>
      <c r="H162" s="163"/>
      <c r="I162" s="163"/>
      <c r="J162" s="163"/>
      <c r="K162" s="304"/>
      <c r="L162" s="304"/>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34" t="s">
        <v>171</v>
      </c>
      <c r="G171" s="335"/>
      <c r="H171" s="335"/>
      <c r="I171" s="335"/>
      <c r="J171" s="335"/>
      <c r="K171" s="335"/>
      <c r="L171" s="335"/>
      <c r="M171" s="335"/>
      <c r="N171" s="336"/>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0" t="s">
        <v>155</v>
      </c>
      <c r="D173" s="340"/>
      <c r="E173" s="340"/>
      <c r="F173" s="340"/>
      <c r="G173" s="340"/>
      <c r="H173" s="340"/>
      <c r="I173" s="340"/>
      <c r="J173" s="340"/>
      <c r="K173" s="340"/>
      <c r="L173" s="340"/>
      <c r="M173" s="340"/>
      <c r="N173" s="179"/>
      <c r="O173" s="224"/>
    </row>
    <row r="174" spans="2:15" ht="34.5" customHeight="1" thickBot="1">
      <c r="B174" s="210"/>
      <c r="C174" s="337" t="s">
        <v>174</v>
      </c>
      <c r="D174" s="338"/>
      <c r="E174" s="338"/>
      <c r="F174" s="338"/>
      <c r="G174" s="338"/>
      <c r="H174" s="338"/>
      <c r="I174" s="338"/>
      <c r="J174" s="338"/>
      <c r="K174" s="338"/>
      <c r="L174" s="338"/>
      <c r="M174" s="338"/>
      <c r="N174" s="339"/>
      <c r="O174" s="224"/>
    </row>
    <row r="175" spans="2:15" ht="34.5" customHeight="1" thickBot="1">
      <c r="B175" s="210"/>
      <c r="C175" s="341" t="s">
        <v>177</v>
      </c>
      <c r="D175" s="342"/>
      <c r="E175" s="342"/>
      <c r="F175" s="342"/>
      <c r="G175" s="342"/>
      <c r="H175" s="342"/>
      <c r="I175" s="342"/>
      <c r="J175" s="342"/>
      <c r="K175" s="342"/>
      <c r="L175" s="342"/>
      <c r="M175" s="342"/>
      <c r="N175" s="343"/>
      <c r="O175" s="224"/>
    </row>
    <row r="176" spans="2:15" ht="34.5" customHeight="1" thickBot="1">
      <c r="B176" s="210"/>
      <c r="C176" s="341" t="s">
        <v>123</v>
      </c>
      <c r="D176" s="342"/>
      <c r="E176" s="342"/>
      <c r="F176" s="342"/>
      <c r="G176" s="342"/>
      <c r="H176" s="342"/>
      <c r="I176" s="342"/>
      <c r="J176" s="342"/>
      <c r="K176" s="342"/>
      <c r="L176" s="342"/>
      <c r="M176" s="342"/>
      <c r="N176" s="343"/>
      <c r="O176" s="224"/>
    </row>
    <row r="177" spans="2:15" ht="34.5" customHeight="1" thickBot="1">
      <c r="B177" s="210"/>
      <c r="C177" s="341" t="s">
        <v>123</v>
      </c>
      <c r="D177" s="342"/>
      <c r="E177" s="342"/>
      <c r="F177" s="342"/>
      <c r="G177" s="342"/>
      <c r="H177" s="342"/>
      <c r="I177" s="342"/>
      <c r="J177" s="342"/>
      <c r="K177" s="342"/>
      <c r="L177" s="342"/>
      <c r="M177" s="342"/>
      <c r="N177" s="343"/>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40" t="s">
        <v>156</v>
      </c>
      <c r="D179" s="340"/>
      <c r="E179" s="340"/>
      <c r="F179" s="340"/>
      <c r="G179" s="340"/>
      <c r="H179" s="340"/>
      <c r="I179" s="340"/>
      <c r="J179" s="340"/>
      <c r="K179" s="340"/>
      <c r="L179" s="340"/>
      <c r="M179" s="340"/>
      <c r="N179" s="116"/>
      <c r="O179" s="211"/>
    </row>
    <row r="180" spans="2:15" ht="15" thickBot="1">
      <c r="B180" s="217"/>
      <c r="C180" s="134"/>
      <c r="D180" s="134"/>
      <c r="E180" s="134"/>
      <c r="F180" s="134"/>
      <c r="G180" s="134"/>
      <c r="H180" s="134"/>
      <c r="I180" s="134"/>
      <c r="J180" s="135"/>
      <c r="K180" s="135"/>
      <c r="L180" s="135"/>
      <c r="M180" s="135"/>
      <c r="N180" s="135"/>
      <c r="O180" s="218"/>
    </row>
    <row r="181" spans="3:9" ht="13.5"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c r="D195" s="228"/>
      <c r="E195" s="228"/>
      <c r="F195" s="228"/>
      <c r="G195" s="228"/>
      <c r="H195" s="228"/>
      <c r="I195" s="228"/>
      <c r="J195" s="229"/>
      <c r="K195" s="229"/>
      <c r="L195" s="229"/>
      <c r="M195" s="229"/>
      <c r="N195" s="229"/>
      <c r="O195" s="229"/>
      <c r="P195" s="229"/>
      <c r="Q195" s="229"/>
    </row>
    <row r="196" spans="3:17" ht="12.75">
      <c r="C196" s="228"/>
      <c r="D196" s="228"/>
      <c r="E196" s="228"/>
      <c r="F196" s="228"/>
      <c r="G196" s="228"/>
      <c r="H196" s="228"/>
      <c r="I196" s="228"/>
      <c r="J196" s="229"/>
      <c r="K196" s="229"/>
      <c r="L196" s="229"/>
      <c r="M196" s="229"/>
      <c r="N196" s="229"/>
      <c r="O196" s="229"/>
      <c r="P196" s="229"/>
      <c r="Q196" s="229"/>
    </row>
    <row r="197" spans="3:17" ht="12.75">
      <c r="C197" s="227"/>
      <c r="D197" s="228"/>
      <c r="E197" s="228"/>
      <c r="F197" s="228"/>
      <c r="G197" s="228"/>
      <c r="H197" s="228"/>
      <c r="I197" s="228"/>
      <c r="J197" s="229"/>
      <c r="K197" s="229"/>
      <c r="L197" s="229"/>
      <c r="M197" s="229"/>
      <c r="N197" s="229"/>
      <c r="O197" s="229"/>
      <c r="P197" s="229"/>
      <c r="Q197" s="229"/>
    </row>
    <row r="198" spans="3:17" ht="12.75">
      <c r="C198" s="227"/>
      <c r="D198" s="228"/>
      <c r="E198" s="228"/>
      <c r="F198" s="228"/>
      <c r="G198" s="228"/>
      <c r="H198" s="228"/>
      <c r="I198" s="228"/>
      <c r="J198" s="229"/>
      <c r="K198" s="229"/>
      <c r="L198" s="229"/>
      <c r="M198" s="229"/>
      <c r="N198" s="229"/>
      <c r="O198" s="229"/>
      <c r="P198" s="229"/>
      <c r="Q198" s="229"/>
    </row>
    <row r="199" spans="3:17" ht="12.75">
      <c r="C199" s="228"/>
      <c r="D199" s="228"/>
      <c r="E199" s="228"/>
      <c r="F199" s="228"/>
      <c r="G199" s="228"/>
      <c r="H199" s="228"/>
      <c r="I199" s="228"/>
      <c r="J199" s="229"/>
      <c r="K199" s="229"/>
      <c r="L199" s="229"/>
      <c r="M199" s="229"/>
      <c r="N199" s="229"/>
      <c r="O199" s="229"/>
      <c r="P199" s="229"/>
      <c r="Q199" s="229"/>
    </row>
    <row r="200" spans="3:17" ht="12.75">
      <c r="C200" s="324"/>
      <c r="D200" s="228"/>
      <c r="E200" s="228"/>
      <c r="F200" s="228"/>
      <c r="G200" s="228"/>
      <c r="H200" s="228"/>
      <c r="I200" s="228"/>
      <c r="J200" s="229"/>
      <c r="K200" s="229"/>
      <c r="L200" s="229"/>
      <c r="M200" s="229"/>
      <c r="N200" s="229"/>
      <c r="O200" s="229"/>
      <c r="P200" s="229"/>
      <c r="Q200" s="229"/>
    </row>
    <row r="201" spans="3:17" ht="12.75">
      <c r="C201" s="227"/>
      <c r="D201" s="228"/>
      <c r="E201" s="228"/>
      <c r="F201" s="228"/>
      <c r="G201" s="228"/>
      <c r="H201" s="228"/>
      <c r="I201" s="228"/>
      <c r="J201" s="229"/>
      <c r="K201" s="229"/>
      <c r="L201" s="229"/>
      <c r="M201" s="229"/>
      <c r="N201" s="229"/>
      <c r="O201" s="229"/>
      <c r="P201" s="229"/>
      <c r="Q201" s="229"/>
    </row>
    <row r="202" spans="3:17" ht="11.25" customHeight="1">
      <c r="C202" s="333"/>
      <c r="D202" s="333"/>
      <c r="E202" s="333"/>
      <c r="F202" s="333"/>
      <c r="G202" s="333"/>
      <c r="H202" s="333"/>
      <c r="I202" s="333"/>
      <c r="J202" s="333"/>
      <c r="K202" s="333"/>
      <c r="L202" s="333"/>
      <c r="M202" s="333"/>
      <c r="N202" s="333"/>
      <c r="O202" s="333"/>
      <c r="P202" s="333"/>
      <c r="Q202" s="333"/>
    </row>
    <row r="203" spans="3:17" ht="12.75">
      <c r="C203" s="228"/>
      <c r="D203" s="228"/>
      <c r="E203" s="228"/>
      <c r="F203" s="228"/>
      <c r="G203" s="228"/>
      <c r="H203" s="228"/>
      <c r="I203" s="228"/>
      <c r="J203" s="229"/>
      <c r="K203" s="229"/>
      <c r="L203" s="229"/>
      <c r="M203" s="229"/>
      <c r="N203" s="229"/>
      <c r="O203" s="229"/>
      <c r="P203" s="229"/>
      <c r="Q203" s="229"/>
    </row>
    <row r="204" spans="3:17" ht="12.75">
      <c r="C204" s="230"/>
      <c r="D204" s="227"/>
      <c r="E204" s="228"/>
      <c r="F204" s="228"/>
      <c r="G204" s="228"/>
      <c r="H204" s="228"/>
      <c r="I204" s="228"/>
      <c r="J204" s="229"/>
      <c r="K204" s="229"/>
      <c r="L204" s="229"/>
      <c r="M204" s="229"/>
      <c r="N204" s="229"/>
      <c r="O204" s="229"/>
      <c r="P204" s="229"/>
      <c r="Q204" s="229"/>
    </row>
    <row r="205" spans="3:17" ht="12.75">
      <c r="C205" s="230"/>
      <c r="D205" s="227"/>
      <c r="E205" s="228"/>
      <c r="F205" s="228"/>
      <c r="G205" s="228"/>
      <c r="H205" s="228"/>
      <c r="I205" s="228"/>
      <c r="J205" s="229"/>
      <c r="K205" s="229"/>
      <c r="L205" s="229"/>
      <c r="M205" s="229"/>
      <c r="N205" s="229"/>
      <c r="O205" s="229"/>
      <c r="P205" s="229"/>
      <c r="Q205" s="229"/>
    </row>
    <row r="206" spans="3:17" ht="12.75">
      <c r="C206" s="230"/>
      <c r="D206" s="228"/>
      <c r="E206" s="228"/>
      <c r="F206" s="228"/>
      <c r="G206" s="228"/>
      <c r="H206" s="228"/>
      <c r="I206" s="228"/>
      <c r="J206" s="229"/>
      <c r="K206" s="229"/>
      <c r="L206" s="229"/>
      <c r="M206" s="229"/>
      <c r="N206" s="229"/>
      <c r="O206" s="229"/>
      <c r="P206" s="229"/>
      <c r="Q206" s="229"/>
    </row>
    <row r="207" spans="3:17" ht="12.75">
      <c r="C207" s="230"/>
      <c r="D207" s="228"/>
      <c r="E207" s="228"/>
      <c r="F207" s="228"/>
      <c r="G207" s="228"/>
      <c r="H207" s="228"/>
      <c r="I207" s="228"/>
      <c r="J207" s="229"/>
      <c r="K207" s="229"/>
      <c r="L207" s="229"/>
      <c r="M207" s="229"/>
      <c r="N207" s="229"/>
      <c r="O207" s="229"/>
      <c r="P207" s="229"/>
      <c r="Q207" s="229"/>
    </row>
    <row r="208" spans="3:17" ht="12.75">
      <c r="C208" s="230"/>
      <c r="D208" s="228"/>
      <c r="E208" s="228"/>
      <c r="F208" s="228"/>
      <c r="G208" s="228"/>
      <c r="H208" s="228"/>
      <c r="I208" s="228"/>
      <c r="J208" s="229"/>
      <c r="K208" s="229"/>
      <c r="L208" s="229"/>
      <c r="M208" s="229"/>
      <c r="N208" s="229"/>
      <c r="O208" s="229"/>
      <c r="P208" s="229"/>
      <c r="Q208" s="229"/>
    </row>
    <row r="209" spans="3:17" ht="12.75">
      <c r="C209" s="230"/>
      <c r="D209" s="228"/>
      <c r="E209" s="228"/>
      <c r="F209" s="228"/>
      <c r="G209" s="228"/>
      <c r="H209" s="228"/>
      <c r="I209" s="228"/>
      <c r="J209" s="229"/>
      <c r="K209" s="229"/>
      <c r="L209" s="229"/>
      <c r="M209" s="229"/>
      <c r="N209" s="229"/>
      <c r="O209" s="229"/>
      <c r="P209" s="229"/>
      <c r="Q209" s="229"/>
    </row>
    <row r="210" spans="3:17" ht="12.75">
      <c r="C210" s="230"/>
      <c r="D210" s="228"/>
      <c r="E210" s="228"/>
      <c r="F210" s="228"/>
      <c r="G210" s="228"/>
      <c r="H210" s="228"/>
      <c r="I210" s="228"/>
      <c r="J210" s="229"/>
      <c r="K210" s="229"/>
      <c r="L210" s="229"/>
      <c r="M210" s="229"/>
      <c r="N210" s="229"/>
      <c r="O210" s="229"/>
      <c r="P210" s="229"/>
      <c r="Q210" s="229"/>
    </row>
    <row r="211" spans="3:17" ht="12.75">
      <c r="C211" s="230"/>
      <c r="D211" s="228"/>
      <c r="E211" s="228"/>
      <c r="F211" s="228"/>
      <c r="G211" s="228"/>
      <c r="H211" s="228"/>
      <c r="I211" s="228"/>
      <c r="J211" s="229"/>
      <c r="K211" s="229"/>
      <c r="L211" s="229"/>
      <c r="M211" s="229"/>
      <c r="N211" s="229"/>
      <c r="O211" s="229"/>
      <c r="P211" s="229"/>
      <c r="Q211" s="229"/>
    </row>
    <row r="212" spans="3:17" ht="12.75">
      <c r="C212" s="231"/>
      <c r="D212" s="227"/>
      <c r="E212" s="228"/>
      <c r="F212" s="228"/>
      <c r="G212" s="228"/>
      <c r="H212" s="228"/>
      <c r="I212" s="228"/>
      <c r="J212" s="229"/>
      <c r="K212" s="229"/>
      <c r="L212" s="229"/>
      <c r="M212" s="229"/>
      <c r="N212" s="229"/>
      <c r="O212" s="229"/>
      <c r="P212" s="229"/>
      <c r="Q212" s="229"/>
    </row>
    <row r="213" spans="3:17" ht="12.75">
      <c r="C213" s="230"/>
      <c r="D213" s="227"/>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sheetProtection/>
  <mergeCells count="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43:I43"/>
    <mergeCell ref="C48:M48"/>
    <mergeCell ref="C68:M68"/>
    <mergeCell ref="C74:D74"/>
    <mergeCell ref="D39:F39"/>
    <mergeCell ref="E72:M72"/>
    <mergeCell ref="E74:M74"/>
    <mergeCell ref="D15:F15"/>
    <mergeCell ref="D155:D156"/>
    <mergeCell ref="C148:M148"/>
    <mergeCell ref="D16:E16"/>
    <mergeCell ref="C75:D75"/>
    <mergeCell ref="C76:D76"/>
    <mergeCell ref="E73:M73"/>
    <mergeCell ref="E58:F58"/>
    <mergeCell ref="E76:M76"/>
    <mergeCell ref="D18:F18"/>
    <mergeCell ref="D19:F19"/>
    <mergeCell ref="D40:F40"/>
    <mergeCell ref="D41:F41"/>
    <mergeCell ref="G20:I20"/>
    <mergeCell ref="D17:F17"/>
    <mergeCell ref="C2:M2"/>
    <mergeCell ref="C36:M36"/>
    <mergeCell ref="D12:F12"/>
    <mergeCell ref="D13:F13"/>
    <mergeCell ref="D14:F14"/>
    <mergeCell ref="C69:F69"/>
    <mergeCell ref="C92:D92"/>
    <mergeCell ref="E92:F92"/>
    <mergeCell ref="C96:D96"/>
    <mergeCell ref="E77:M77"/>
    <mergeCell ref="C85:D85"/>
    <mergeCell ref="C86:D86"/>
    <mergeCell ref="C87:D87"/>
    <mergeCell ref="C88:D88"/>
    <mergeCell ref="E81:F81"/>
    <mergeCell ref="E57:F57"/>
    <mergeCell ref="C77:D77"/>
    <mergeCell ref="E71:M71"/>
    <mergeCell ref="E75:M75"/>
    <mergeCell ref="D11:F11"/>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landscape" paperSize="17" scale="23" r:id="rId1"/>
</worksheet>
</file>

<file path=xl/worksheets/sheet4.xml><?xml version="1.0" encoding="utf-8"?>
<worksheet xmlns="http://schemas.openxmlformats.org/spreadsheetml/2006/main" xmlns:r="http://schemas.openxmlformats.org/officeDocument/2006/relationships">
  <sheetPr>
    <pageSetUpPr fitToPage="1"/>
  </sheetPr>
  <dimension ref="B1:AI343"/>
  <sheetViews>
    <sheetView showGridLines="0" zoomScale="80" zoomScaleNormal="80" zoomScalePageLayoutView="0" workbookViewId="0" topLeftCell="A161">
      <selection activeCell="E125" sqref="E125:F125"/>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72" t="s">
        <v>126</v>
      </c>
      <c r="D2" s="372"/>
      <c r="E2" s="372"/>
      <c r="F2" s="372"/>
      <c r="G2" s="372"/>
      <c r="H2" s="372"/>
      <c r="I2" s="372"/>
      <c r="J2" s="372"/>
      <c r="K2" s="372"/>
      <c r="L2" s="372"/>
      <c r="M2" s="372"/>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151</v>
      </c>
      <c r="D10" s="235"/>
      <c r="E10" s="235"/>
      <c r="F10" s="235"/>
      <c r="G10" s="138"/>
      <c r="H10" s="139"/>
      <c r="I10" s="139"/>
      <c r="J10" s="139"/>
      <c r="K10" s="139"/>
      <c r="L10" s="139"/>
      <c r="M10" s="140"/>
      <c r="N10" s="116"/>
      <c r="O10" s="211"/>
    </row>
    <row r="11" spans="2:15" ht="15" thickBot="1">
      <c r="B11" s="210"/>
      <c r="C11" s="237" t="s">
        <v>0</v>
      </c>
      <c r="D11" s="357" t="s">
        <v>76</v>
      </c>
      <c r="E11" s="357"/>
      <c r="F11" s="358"/>
      <c r="G11" s="138"/>
      <c r="H11" s="139"/>
      <c r="I11" s="139"/>
      <c r="J11" s="139"/>
      <c r="K11" s="139"/>
      <c r="L11" s="139"/>
      <c r="M11" s="140"/>
      <c r="N11" s="116"/>
      <c r="O11" s="212"/>
    </row>
    <row r="12" spans="2:15" ht="15" thickBot="1">
      <c r="B12" s="210"/>
      <c r="C12" s="238" t="s">
        <v>1</v>
      </c>
      <c r="D12" s="370" t="s">
        <v>75</v>
      </c>
      <c r="E12" s="370"/>
      <c r="F12" s="371"/>
      <c r="G12" s="138"/>
      <c r="H12" s="139"/>
      <c r="I12" s="139"/>
      <c r="J12" s="139"/>
      <c r="K12" s="139"/>
      <c r="L12" s="139"/>
      <c r="M12" s="140"/>
      <c r="N12" s="116"/>
      <c r="O12" s="213"/>
    </row>
    <row r="13" spans="2:15" ht="15" thickBot="1">
      <c r="B13" s="210"/>
      <c r="C13" s="238" t="s">
        <v>10</v>
      </c>
      <c r="D13" s="370" t="s">
        <v>74</v>
      </c>
      <c r="E13" s="370"/>
      <c r="F13" s="371"/>
      <c r="G13" s="138"/>
      <c r="H13" s="139"/>
      <c r="I13" s="139"/>
      <c r="J13" s="139"/>
      <c r="K13" s="139"/>
      <c r="L13" s="139"/>
      <c r="M13" s="140"/>
      <c r="N13" s="116"/>
      <c r="O13" s="214"/>
    </row>
    <row r="14" spans="2:15" ht="15" thickBot="1">
      <c r="B14" s="210"/>
      <c r="C14" s="238" t="s">
        <v>9</v>
      </c>
      <c r="D14" s="374" t="s">
        <v>73</v>
      </c>
      <c r="E14" s="370"/>
      <c r="F14" s="371"/>
      <c r="G14" s="138"/>
      <c r="H14" s="139"/>
      <c r="I14" s="139"/>
      <c r="J14" s="139"/>
      <c r="K14" s="139"/>
      <c r="L14" s="139"/>
      <c r="M14" s="140"/>
      <c r="N14" s="116"/>
      <c r="O14" s="213"/>
    </row>
    <row r="15" spans="2:15" ht="15" thickBot="1">
      <c r="B15" s="210"/>
      <c r="C15" s="239" t="s">
        <v>2</v>
      </c>
      <c r="D15" s="370" t="s">
        <v>72</v>
      </c>
      <c r="E15" s="370"/>
      <c r="F15" s="371"/>
      <c r="G15" s="331"/>
      <c r="H15" s="139"/>
      <c r="I15" s="139"/>
      <c r="J15" s="139"/>
      <c r="K15" s="139"/>
      <c r="L15" s="139"/>
      <c r="M15" s="140"/>
      <c r="N15" s="116"/>
      <c r="O15" s="214"/>
    </row>
    <row r="16" spans="2:15" ht="17.25" customHeight="1" thickBot="1">
      <c r="B16" s="210"/>
      <c r="C16" s="239" t="s">
        <v>8</v>
      </c>
      <c r="D16" s="370" t="s">
        <v>103</v>
      </c>
      <c r="E16" s="370"/>
      <c r="F16" s="240"/>
      <c r="G16" s="187"/>
      <c r="H16" s="117"/>
      <c r="I16" s="117"/>
      <c r="J16" s="118"/>
      <c r="K16" s="118"/>
      <c r="L16" s="118"/>
      <c r="M16" s="118"/>
      <c r="N16" s="118"/>
      <c r="O16" s="214"/>
    </row>
    <row r="17" spans="2:15" ht="15" customHeight="1" thickBot="1">
      <c r="B17" s="210"/>
      <c r="C17" s="241" t="s">
        <v>16</v>
      </c>
      <c r="D17" s="370" t="s">
        <v>69</v>
      </c>
      <c r="E17" s="370"/>
      <c r="F17" s="371"/>
      <c r="G17" s="141"/>
      <c r="H17" s="117"/>
      <c r="I17" s="117"/>
      <c r="J17" s="118"/>
      <c r="K17" s="118"/>
      <c r="L17" s="118"/>
      <c r="M17" s="118"/>
      <c r="N17" s="118"/>
      <c r="O17" s="211"/>
    </row>
    <row r="18" spans="2:15" ht="15" thickBot="1">
      <c r="B18" s="210"/>
      <c r="C18" s="242" t="s">
        <v>27</v>
      </c>
      <c r="D18" s="357" t="s">
        <v>70</v>
      </c>
      <c r="E18" s="357"/>
      <c r="F18" s="358"/>
      <c r="G18" s="142"/>
      <c r="H18" s="117"/>
      <c r="I18" s="117"/>
      <c r="J18" s="118"/>
      <c r="K18" s="118"/>
      <c r="L18" s="118"/>
      <c r="M18" s="118"/>
      <c r="N18" s="118"/>
      <c r="O18" s="211"/>
    </row>
    <row r="19" spans="2:16" ht="15" customHeight="1" thickBot="1">
      <c r="B19" s="210"/>
      <c r="C19" s="242" t="s">
        <v>38</v>
      </c>
      <c r="D19" s="357" t="s">
        <v>139</v>
      </c>
      <c r="E19" s="357"/>
      <c r="F19" s="358"/>
      <c r="G19" s="188">
        <v>2015</v>
      </c>
      <c r="H19" s="117"/>
      <c r="I19" s="117"/>
      <c r="J19" s="118"/>
      <c r="K19" s="118"/>
      <c r="L19" s="118"/>
      <c r="M19" s="118"/>
      <c r="N19" s="118"/>
      <c r="O19" s="211"/>
      <c r="P19" s="215"/>
    </row>
    <row r="20" spans="2:15" ht="29.25" thickBot="1">
      <c r="B20" s="210"/>
      <c r="C20" s="243"/>
      <c r="D20" s="244"/>
      <c r="E20" s="244"/>
      <c r="F20" s="244"/>
      <c r="G20" s="369" t="s">
        <v>34</v>
      </c>
      <c r="H20" s="369"/>
      <c r="I20" s="369"/>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3"/>
      <c r="L31" s="303"/>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3" t="s">
        <v>125</v>
      </c>
      <c r="D36" s="373"/>
      <c r="E36" s="373"/>
      <c r="F36" s="373"/>
      <c r="G36" s="373"/>
      <c r="H36" s="373"/>
      <c r="I36" s="373"/>
      <c r="J36" s="373"/>
      <c r="K36" s="373"/>
      <c r="L36" s="373"/>
      <c r="M36" s="373"/>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0" t="s">
        <v>143</v>
      </c>
      <c r="D39" s="385" t="s">
        <v>144</v>
      </c>
      <c r="E39" s="385"/>
      <c r="F39" s="385"/>
      <c r="G39" s="195" t="s">
        <v>44</v>
      </c>
      <c r="H39" s="119"/>
      <c r="I39" s="119"/>
      <c r="J39" s="121"/>
      <c r="K39" s="121"/>
      <c r="L39" s="121"/>
      <c r="M39" s="121"/>
      <c r="N39" s="121"/>
      <c r="O39" s="211"/>
    </row>
    <row r="40" spans="2:15" ht="28.5" customHeight="1" thickBot="1">
      <c r="B40" s="210"/>
      <c r="C40" s="249" t="s">
        <v>36</v>
      </c>
      <c r="D40" s="355" t="s">
        <v>77</v>
      </c>
      <c r="E40" s="355"/>
      <c r="F40" s="368"/>
      <c r="G40" s="296">
        <v>3000000</v>
      </c>
      <c r="H40" s="119"/>
      <c r="I40" s="119"/>
      <c r="J40" s="121"/>
      <c r="K40" s="121"/>
      <c r="L40" s="121"/>
      <c r="M40" s="121"/>
      <c r="N40" s="121"/>
      <c r="O40" s="211"/>
    </row>
    <row r="41" spans="2:15" ht="27" customHeight="1" thickBot="1">
      <c r="B41" s="210"/>
      <c r="C41" s="249" t="s">
        <v>37</v>
      </c>
      <c r="D41" s="355" t="s">
        <v>78</v>
      </c>
      <c r="E41" s="355"/>
      <c r="F41" s="368"/>
      <c r="G41" s="296">
        <v>4000000</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79" t="s">
        <v>134</v>
      </c>
      <c r="E43" s="380"/>
      <c r="F43" s="380"/>
      <c r="G43" s="380"/>
      <c r="H43" s="380"/>
      <c r="I43" s="381"/>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2" t="s">
        <v>99</v>
      </c>
      <c r="D48" s="382"/>
      <c r="E48" s="382"/>
      <c r="F48" s="382"/>
      <c r="G48" s="382"/>
      <c r="H48" s="382"/>
      <c r="I48" s="382"/>
      <c r="J48" s="382"/>
      <c r="K48" s="382"/>
      <c r="L48" s="382"/>
      <c r="M48" s="382"/>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t="s">
        <v>135</v>
      </c>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t="s">
        <v>136</v>
      </c>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53" t="s">
        <v>20</v>
      </c>
      <c r="F57" s="353"/>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c r="D58" s="158" t="s">
        <v>50</v>
      </c>
      <c r="E58" s="377"/>
      <c r="F58" s="378"/>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5" thickBot="1">
      <c r="B64" s="210"/>
      <c r="C64" s="136"/>
      <c r="D64" s="136"/>
      <c r="E64" s="136"/>
      <c r="F64" s="136"/>
      <c r="G64" s="136"/>
      <c r="H64" s="136"/>
      <c r="I64" s="136"/>
      <c r="J64" s="137"/>
      <c r="K64" s="124"/>
      <c r="L64" s="124"/>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3" t="s">
        <v>84</v>
      </c>
      <c r="D68" s="384"/>
      <c r="E68" s="384"/>
      <c r="F68" s="384"/>
      <c r="G68" s="384"/>
      <c r="H68" s="384"/>
      <c r="I68" s="384"/>
      <c r="J68" s="384"/>
      <c r="K68" s="384"/>
      <c r="L68" s="384"/>
      <c r="M68" s="384"/>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1"/>
      <c r="D69" s="361"/>
      <c r="E69" s="361"/>
      <c r="F69" s="361"/>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55" t="s">
        <v>85</v>
      </c>
      <c r="F71" s="355"/>
      <c r="G71" s="355"/>
      <c r="H71" s="355"/>
      <c r="I71" s="355"/>
      <c r="J71" s="355"/>
      <c r="K71" s="355"/>
      <c r="L71" s="355"/>
      <c r="M71" s="355"/>
      <c r="N71" s="180"/>
      <c r="O71" s="211"/>
    </row>
    <row r="72" spans="2:15" ht="13.5" customHeight="1">
      <c r="B72" s="210"/>
      <c r="C72" s="268" t="s">
        <v>25</v>
      </c>
      <c r="D72" s="269"/>
      <c r="E72" s="356" t="s">
        <v>86</v>
      </c>
      <c r="F72" s="356"/>
      <c r="G72" s="356"/>
      <c r="H72" s="356"/>
      <c r="I72" s="356"/>
      <c r="J72" s="356"/>
      <c r="K72" s="356"/>
      <c r="L72" s="356"/>
      <c r="M72" s="356"/>
      <c r="N72" s="181"/>
      <c r="O72" s="211"/>
    </row>
    <row r="73" spans="2:15" ht="14.25">
      <c r="B73" s="210"/>
      <c r="C73" s="268" t="s">
        <v>53</v>
      </c>
      <c r="D73" s="269"/>
      <c r="E73" s="356" t="s">
        <v>87</v>
      </c>
      <c r="F73" s="340"/>
      <c r="G73" s="340"/>
      <c r="H73" s="340"/>
      <c r="I73" s="340"/>
      <c r="J73" s="340"/>
      <c r="K73" s="340"/>
      <c r="L73" s="340"/>
      <c r="M73" s="340"/>
      <c r="N73" s="179"/>
      <c r="O73" s="211"/>
    </row>
    <row r="74" spans="2:15" ht="14.25">
      <c r="B74" s="210"/>
      <c r="C74" s="376" t="s">
        <v>55</v>
      </c>
      <c r="D74" s="376"/>
      <c r="E74" s="356" t="s">
        <v>88</v>
      </c>
      <c r="F74" s="340"/>
      <c r="G74" s="340"/>
      <c r="H74" s="340"/>
      <c r="I74" s="340"/>
      <c r="J74" s="340"/>
      <c r="K74" s="340"/>
      <c r="L74" s="340"/>
      <c r="M74" s="340"/>
      <c r="N74" s="179"/>
      <c r="O74" s="211"/>
    </row>
    <row r="75" spans="2:15" ht="14.25" customHeight="1">
      <c r="B75" s="210"/>
      <c r="C75" s="375" t="s">
        <v>56</v>
      </c>
      <c r="D75" s="375"/>
      <c r="E75" s="356" t="s">
        <v>89</v>
      </c>
      <c r="F75" s="356"/>
      <c r="G75" s="356"/>
      <c r="H75" s="356"/>
      <c r="I75" s="356"/>
      <c r="J75" s="356"/>
      <c r="K75" s="356"/>
      <c r="L75" s="356"/>
      <c r="M75" s="356"/>
      <c r="N75" s="181"/>
      <c r="O75" s="211"/>
    </row>
    <row r="76" spans="2:15" ht="14.25">
      <c r="B76" s="210"/>
      <c r="C76" s="376" t="s">
        <v>57</v>
      </c>
      <c r="D76" s="376"/>
      <c r="E76" s="356"/>
      <c r="F76" s="340"/>
      <c r="G76" s="340"/>
      <c r="H76" s="340"/>
      <c r="I76" s="340"/>
      <c r="J76" s="340"/>
      <c r="K76" s="340"/>
      <c r="L76" s="340"/>
      <c r="M76" s="340"/>
      <c r="N76" s="179"/>
      <c r="O76" s="211"/>
    </row>
    <row r="77" spans="2:15" ht="15" customHeight="1">
      <c r="B77" s="210"/>
      <c r="C77" s="354" t="s">
        <v>26</v>
      </c>
      <c r="D77" s="354"/>
      <c r="E77" s="356" t="s">
        <v>90</v>
      </c>
      <c r="F77" s="340"/>
      <c r="G77" s="340"/>
      <c r="H77" s="340"/>
      <c r="I77" s="340"/>
      <c r="J77" s="340"/>
      <c r="K77" s="340"/>
      <c r="L77" s="340"/>
      <c r="M77" s="340"/>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48" t="s">
        <v>40</v>
      </c>
      <c r="D81" s="348"/>
      <c r="E81" s="349" t="s">
        <v>22</v>
      </c>
      <c r="F81" s="349"/>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2" t="s">
        <v>55</v>
      </c>
      <c r="D85" s="363"/>
      <c r="E85" s="153"/>
      <c r="F85" s="154"/>
      <c r="G85" s="155"/>
      <c r="H85" s="151"/>
      <c r="I85" s="152"/>
      <c r="J85" s="151"/>
      <c r="K85" s="151"/>
      <c r="L85" s="151"/>
      <c r="M85" s="151"/>
      <c r="N85" s="193"/>
      <c r="O85" s="211"/>
    </row>
    <row r="86" spans="2:15" ht="15" customHeight="1" thickBot="1">
      <c r="B86" s="210"/>
      <c r="C86" s="364" t="s">
        <v>56</v>
      </c>
      <c r="D86" s="365"/>
      <c r="E86" s="153"/>
      <c r="F86" s="154"/>
      <c r="G86" s="155"/>
      <c r="H86" s="151"/>
      <c r="I86" s="152"/>
      <c r="J86" s="151"/>
      <c r="K86" s="151"/>
      <c r="L86" s="151"/>
      <c r="M86" s="151"/>
      <c r="N86" s="193"/>
      <c r="O86" s="211"/>
    </row>
    <row r="87" spans="2:15" ht="14.25" customHeight="1" thickBot="1">
      <c r="B87" s="210"/>
      <c r="C87" s="362" t="s">
        <v>57</v>
      </c>
      <c r="D87" s="363"/>
      <c r="E87" s="153"/>
      <c r="F87" s="154"/>
      <c r="G87" s="155"/>
      <c r="H87" s="151"/>
      <c r="I87" s="152"/>
      <c r="J87" s="151"/>
      <c r="K87" s="151"/>
      <c r="L87" s="151"/>
      <c r="M87" s="151"/>
      <c r="N87" s="193"/>
      <c r="O87" s="211"/>
    </row>
    <row r="88" spans="2:15" ht="15" thickBot="1">
      <c r="B88" s="210"/>
      <c r="C88" s="366" t="s">
        <v>26</v>
      </c>
      <c r="D88" s="367"/>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48" t="s">
        <v>40</v>
      </c>
      <c r="D92" s="348"/>
      <c r="E92" s="349" t="s">
        <v>22</v>
      </c>
      <c r="F92" s="349"/>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2" t="s">
        <v>55</v>
      </c>
      <c r="D96" s="363"/>
      <c r="E96" s="153"/>
      <c r="F96" s="154"/>
      <c r="G96" s="155"/>
      <c r="H96" s="151"/>
      <c r="I96" s="152"/>
      <c r="J96" s="151"/>
      <c r="K96" s="151"/>
      <c r="L96" s="151"/>
      <c r="M96" s="151"/>
      <c r="N96" s="193"/>
      <c r="O96" s="211"/>
    </row>
    <row r="97" spans="2:15" ht="15" thickBot="1">
      <c r="B97" s="210"/>
      <c r="C97" s="364" t="s">
        <v>56</v>
      </c>
      <c r="D97" s="365"/>
      <c r="E97" s="153"/>
      <c r="F97" s="154"/>
      <c r="G97" s="155"/>
      <c r="H97" s="151"/>
      <c r="I97" s="152"/>
      <c r="J97" s="151"/>
      <c r="K97" s="151"/>
      <c r="L97" s="151"/>
      <c r="M97" s="151"/>
      <c r="N97" s="193"/>
      <c r="O97" s="211"/>
    </row>
    <row r="98" spans="2:15" ht="15" thickBot="1">
      <c r="B98" s="210"/>
      <c r="C98" s="362" t="s">
        <v>57</v>
      </c>
      <c r="D98" s="363"/>
      <c r="E98" s="153"/>
      <c r="F98" s="154"/>
      <c r="G98" s="155"/>
      <c r="H98" s="151"/>
      <c r="I98" s="152"/>
      <c r="J98" s="151"/>
      <c r="K98" s="151"/>
      <c r="L98" s="151"/>
      <c r="M98" s="151"/>
      <c r="N98" s="193"/>
      <c r="O98" s="211"/>
    </row>
    <row r="99" spans="2:15" ht="15" thickBot="1">
      <c r="B99" s="210"/>
      <c r="C99" s="366" t="s">
        <v>26</v>
      </c>
      <c r="D99" s="367"/>
      <c r="E99" s="153"/>
      <c r="F99" s="154"/>
      <c r="G99" s="155"/>
      <c r="H99" s="151"/>
      <c r="I99" s="152"/>
      <c r="J99" s="151"/>
      <c r="K99" s="151"/>
      <c r="L99" s="151"/>
      <c r="M99" s="151"/>
      <c r="N99" s="193"/>
      <c r="O99" s="211"/>
    </row>
    <row r="100" spans="2:15" ht="14.25">
      <c r="B100" s="210"/>
      <c r="C100" s="119"/>
      <c r="D100" s="119"/>
      <c r="E100" s="119"/>
      <c r="F100" s="119"/>
      <c r="G100" s="119"/>
      <c r="H100" s="119"/>
      <c r="I100" s="119"/>
      <c r="J100" s="121"/>
      <c r="K100" s="121"/>
      <c r="L100" s="121"/>
      <c r="M100" s="121"/>
      <c r="N100" s="121"/>
      <c r="O100" s="211"/>
    </row>
    <row r="101" spans="2:15" ht="15.75" thickBot="1">
      <c r="B101" s="210"/>
      <c r="C101" s="272" t="s">
        <v>46</v>
      </c>
      <c r="D101" s="259"/>
      <c r="E101" s="121"/>
      <c r="F101" s="121"/>
      <c r="G101" s="119"/>
      <c r="H101" s="119"/>
      <c r="I101" s="119"/>
      <c r="J101" s="121"/>
      <c r="K101" s="121"/>
      <c r="L101" s="121"/>
      <c r="M101" s="121"/>
      <c r="N101" s="121"/>
      <c r="O101" s="211"/>
    </row>
    <row r="102" spans="2:15" ht="15" thickBot="1">
      <c r="B102" s="210"/>
      <c r="C102" s="243" t="s">
        <v>18</v>
      </c>
      <c r="D102" s="259"/>
      <c r="E102" s="156"/>
      <c r="F102" s="121"/>
      <c r="G102" s="243" t="s">
        <v>11</v>
      </c>
      <c r="H102" s="119"/>
      <c r="I102" s="160" t="s">
        <v>50</v>
      </c>
      <c r="J102" s="121"/>
      <c r="K102" s="121"/>
      <c r="L102" s="121"/>
      <c r="M102" s="121"/>
      <c r="N102" s="121"/>
      <c r="O102" s="211"/>
    </row>
    <row r="103" spans="2:15" ht="43.5" thickBot="1">
      <c r="B103" s="210"/>
      <c r="C103" s="348" t="s">
        <v>40</v>
      </c>
      <c r="D103" s="348"/>
      <c r="E103" s="349" t="s">
        <v>22</v>
      </c>
      <c r="F103" s="349"/>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62" t="s">
        <v>55</v>
      </c>
      <c r="D107" s="363"/>
      <c r="E107" s="153"/>
      <c r="F107" s="154"/>
      <c r="G107" s="155"/>
      <c r="H107" s="151"/>
      <c r="I107" s="152"/>
      <c r="J107" s="151"/>
      <c r="K107" s="151"/>
      <c r="L107" s="151"/>
      <c r="M107" s="151"/>
      <c r="N107" s="193"/>
      <c r="O107" s="211"/>
    </row>
    <row r="108" spans="2:15" ht="15" thickBot="1">
      <c r="B108" s="210"/>
      <c r="C108" s="364" t="s">
        <v>56</v>
      </c>
      <c r="D108" s="365"/>
      <c r="E108" s="153"/>
      <c r="F108" s="154"/>
      <c r="G108" s="155"/>
      <c r="H108" s="151"/>
      <c r="I108" s="152"/>
      <c r="J108" s="151"/>
      <c r="K108" s="151"/>
      <c r="L108" s="151"/>
      <c r="M108" s="151"/>
      <c r="N108" s="193"/>
      <c r="O108" s="211"/>
    </row>
    <row r="109" spans="2:15" ht="15" thickBot="1">
      <c r="B109" s="210"/>
      <c r="C109" s="362" t="s">
        <v>57</v>
      </c>
      <c r="D109" s="363"/>
      <c r="E109" s="153"/>
      <c r="F109" s="154"/>
      <c r="G109" s="155"/>
      <c r="H109" s="151"/>
      <c r="I109" s="152"/>
      <c r="J109" s="151"/>
      <c r="K109" s="151"/>
      <c r="L109" s="151"/>
      <c r="M109" s="151"/>
      <c r="N109" s="193"/>
      <c r="O109" s="211"/>
    </row>
    <row r="110" spans="2:15" ht="15" thickBot="1">
      <c r="B110" s="210"/>
      <c r="C110" s="366" t="s">
        <v>26</v>
      </c>
      <c r="D110" s="367"/>
      <c r="E110" s="153"/>
      <c r="F110" s="154"/>
      <c r="G110" s="155"/>
      <c r="H110" s="151"/>
      <c r="I110" s="152"/>
      <c r="J110" s="151"/>
      <c r="K110" s="151"/>
      <c r="L110" s="151"/>
      <c r="M110" s="151"/>
      <c r="N110" s="193"/>
      <c r="O110" s="211"/>
    </row>
    <row r="111" spans="2:15" ht="14.25">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5" thickBot="1">
      <c r="B113" s="210"/>
      <c r="C113" s="276" t="s">
        <v>18</v>
      </c>
      <c r="D113" s="235"/>
      <c r="E113" s="172"/>
      <c r="F113" s="116"/>
      <c r="G113" s="243" t="s">
        <v>11</v>
      </c>
      <c r="H113" s="125"/>
      <c r="I113" s="173" t="s">
        <v>50</v>
      </c>
      <c r="J113" s="116"/>
      <c r="K113" s="116"/>
      <c r="L113" s="116"/>
      <c r="M113" s="116"/>
      <c r="N113" s="116"/>
      <c r="O113" s="211"/>
    </row>
    <row r="114" spans="2:15" ht="43.5" thickBot="1">
      <c r="B114" s="210"/>
      <c r="C114" s="348" t="s">
        <v>40</v>
      </c>
      <c r="D114" s="348"/>
      <c r="E114" s="349" t="s">
        <v>22</v>
      </c>
      <c r="F114" s="349"/>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44" t="s">
        <v>55</v>
      </c>
      <c r="D118" s="345"/>
      <c r="E118" s="170"/>
      <c r="F118" s="171"/>
      <c r="G118" s="155"/>
      <c r="H118" s="151"/>
      <c r="I118" s="152"/>
      <c r="J118" s="151"/>
      <c r="K118" s="151"/>
      <c r="L118" s="151"/>
      <c r="M118" s="151"/>
      <c r="N118" s="193"/>
      <c r="O118" s="211"/>
    </row>
    <row r="119" spans="2:15" ht="15" thickBot="1">
      <c r="B119" s="210"/>
      <c r="C119" s="351" t="s">
        <v>56</v>
      </c>
      <c r="D119" s="352"/>
      <c r="E119" s="170"/>
      <c r="F119" s="171"/>
      <c r="G119" s="155"/>
      <c r="H119" s="151"/>
      <c r="I119" s="152"/>
      <c r="J119" s="151"/>
      <c r="K119" s="151"/>
      <c r="L119" s="151"/>
      <c r="M119" s="151"/>
      <c r="N119" s="193"/>
      <c r="O119" s="211"/>
    </row>
    <row r="120" spans="2:15" ht="15" thickBot="1">
      <c r="B120" s="210"/>
      <c r="C120" s="344" t="s">
        <v>57</v>
      </c>
      <c r="D120" s="345"/>
      <c r="E120" s="170"/>
      <c r="F120" s="171"/>
      <c r="G120" s="155"/>
      <c r="H120" s="151"/>
      <c r="I120" s="152"/>
      <c r="J120" s="151"/>
      <c r="K120" s="151"/>
      <c r="L120" s="151"/>
      <c r="M120" s="151"/>
      <c r="N120" s="193"/>
      <c r="O120" s="211"/>
    </row>
    <row r="121" spans="2:15" ht="15" thickBot="1">
      <c r="B121" s="210"/>
      <c r="C121" s="346" t="s">
        <v>26</v>
      </c>
      <c r="D121" s="347"/>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5" thickBot="1">
      <c r="B124" s="210"/>
      <c r="C124" s="276" t="s">
        <v>18</v>
      </c>
      <c r="D124" s="235"/>
      <c r="E124" s="172"/>
      <c r="F124" s="116"/>
      <c r="G124" s="243" t="s">
        <v>11</v>
      </c>
      <c r="H124" s="125"/>
      <c r="I124" s="173" t="s">
        <v>50</v>
      </c>
      <c r="J124" s="116"/>
      <c r="K124" s="116"/>
      <c r="L124" s="116"/>
      <c r="M124" s="116"/>
      <c r="N124" s="116"/>
      <c r="O124" s="211"/>
    </row>
    <row r="125" spans="2:15" ht="43.5" thickBot="1">
      <c r="B125" s="210"/>
      <c r="C125" s="348" t="s">
        <v>40</v>
      </c>
      <c r="D125" s="348"/>
      <c r="E125" s="349" t="s">
        <v>22</v>
      </c>
      <c r="F125" s="349"/>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44" t="s">
        <v>55</v>
      </c>
      <c r="D129" s="345"/>
      <c r="E129" s="170"/>
      <c r="F129" s="171"/>
      <c r="G129" s="155"/>
      <c r="H129" s="151"/>
      <c r="I129" s="152"/>
      <c r="J129" s="151"/>
      <c r="K129" s="151"/>
      <c r="L129" s="151"/>
      <c r="M129" s="151"/>
      <c r="N129" s="193"/>
      <c r="O129" s="211"/>
    </row>
    <row r="130" spans="2:15" ht="15" thickBot="1">
      <c r="B130" s="210"/>
      <c r="C130" s="351" t="s">
        <v>56</v>
      </c>
      <c r="D130" s="352"/>
      <c r="E130" s="170"/>
      <c r="F130" s="171"/>
      <c r="G130" s="155"/>
      <c r="H130" s="151"/>
      <c r="I130" s="152"/>
      <c r="J130" s="151"/>
      <c r="K130" s="151"/>
      <c r="L130" s="151"/>
      <c r="M130" s="151"/>
      <c r="N130" s="193"/>
      <c r="O130" s="211"/>
    </row>
    <row r="131" spans="2:15" ht="15" thickBot="1">
      <c r="B131" s="210"/>
      <c r="C131" s="344" t="s">
        <v>57</v>
      </c>
      <c r="D131" s="345"/>
      <c r="E131" s="170"/>
      <c r="F131" s="171"/>
      <c r="G131" s="155"/>
      <c r="H131" s="151"/>
      <c r="I131" s="152"/>
      <c r="J131" s="151"/>
      <c r="K131" s="151"/>
      <c r="L131" s="151"/>
      <c r="M131" s="151"/>
      <c r="N131" s="193"/>
      <c r="O131" s="211"/>
    </row>
    <row r="132" spans="2:15" ht="15" thickBot="1">
      <c r="B132" s="210"/>
      <c r="C132" s="346" t="s">
        <v>26</v>
      </c>
      <c r="D132" s="347"/>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5" thickBot="1">
      <c r="B135" s="210"/>
      <c r="C135" s="276" t="s">
        <v>18</v>
      </c>
      <c r="D135" s="235"/>
      <c r="E135" s="172"/>
      <c r="F135" s="116"/>
      <c r="G135" s="243" t="s">
        <v>11</v>
      </c>
      <c r="H135" s="125"/>
      <c r="I135" s="173" t="s">
        <v>50</v>
      </c>
      <c r="J135" s="116"/>
      <c r="K135" s="116"/>
      <c r="L135" s="116"/>
      <c r="M135" s="116"/>
      <c r="N135" s="116"/>
      <c r="O135" s="211"/>
    </row>
    <row r="136" spans="2:15" ht="43.5" thickBot="1">
      <c r="B136" s="210"/>
      <c r="C136" s="348" t="s">
        <v>40</v>
      </c>
      <c r="D136" s="348"/>
      <c r="E136" s="349" t="s">
        <v>22</v>
      </c>
      <c r="F136" s="349"/>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44" t="s">
        <v>55</v>
      </c>
      <c r="D140" s="345"/>
      <c r="E140" s="170"/>
      <c r="F140" s="171"/>
      <c r="G140" s="155"/>
      <c r="H140" s="151"/>
      <c r="I140" s="152"/>
      <c r="J140" s="151"/>
      <c r="K140" s="151"/>
      <c r="L140" s="151"/>
      <c r="M140" s="151"/>
      <c r="N140" s="193"/>
      <c r="O140" s="211"/>
    </row>
    <row r="141" spans="2:15" ht="15" thickBot="1">
      <c r="B141" s="210"/>
      <c r="C141" s="351" t="s">
        <v>56</v>
      </c>
      <c r="D141" s="352"/>
      <c r="E141" s="170"/>
      <c r="F141" s="171"/>
      <c r="G141" s="155"/>
      <c r="H141" s="151"/>
      <c r="I141" s="152"/>
      <c r="J141" s="151"/>
      <c r="K141" s="151"/>
      <c r="L141" s="151"/>
      <c r="M141" s="151"/>
      <c r="N141" s="193"/>
      <c r="O141" s="211"/>
    </row>
    <row r="142" spans="2:15" ht="15" thickBot="1">
      <c r="B142" s="210"/>
      <c r="C142" s="344" t="s">
        <v>57</v>
      </c>
      <c r="D142" s="345"/>
      <c r="E142" s="170"/>
      <c r="F142" s="171"/>
      <c r="G142" s="155"/>
      <c r="H142" s="151"/>
      <c r="I142" s="152"/>
      <c r="J142" s="151"/>
      <c r="K142" s="151"/>
      <c r="L142" s="151"/>
      <c r="M142" s="151"/>
      <c r="N142" s="193"/>
      <c r="O142" s="211"/>
    </row>
    <row r="143" spans="2:15" ht="15" thickBot="1">
      <c r="B143" s="210"/>
      <c r="C143" s="346" t="s">
        <v>26</v>
      </c>
      <c r="D143" s="347"/>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40" t="s">
        <v>100</v>
      </c>
      <c r="D148" s="340"/>
      <c r="E148" s="340"/>
      <c r="F148" s="340"/>
      <c r="G148" s="340"/>
      <c r="H148" s="340"/>
      <c r="I148" s="340"/>
      <c r="J148" s="340"/>
      <c r="K148" s="340"/>
      <c r="L148" s="340"/>
      <c r="M148" s="340"/>
      <c r="N148" s="179"/>
      <c r="O148" s="224"/>
      <c r="P148" s="225"/>
      <c r="Q148" s="225"/>
    </row>
    <row r="149" spans="2:17" ht="15" customHeight="1">
      <c r="B149" s="210"/>
      <c r="C149" s="340" t="s">
        <v>132</v>
      </c>
      <c r="D149" s="340"/>
      <c r="E149" s="340"/>
      <c r="F149" s="340"/>
      <c r="G149" s="340"/>
      <c r="H149" s="340"/>
      <c r="I149" s="340"/>
      <c r="J149" s="340"/>
      <c r="K149" s="340"/>
      <c r="L149" s="340"/>
      <c r="M149" s="340"/>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44</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50" t="s">
        <v>18</v>
      </c>
      <c r="D155" s="350" t="s">
        <v>39</v>
      </c>
      <c r="E155" s="359" t="s">
        <v>23</v>
      </c>
      <c r="F155" s="359"/>
      <c r="G155" s="283">
        <f>G81</f>
        <v>2015</v>
      </c>
      <c r="H155" s="284">
        <f>IF(OR(G19=2013,G19=2015,G19=2017,G19=2019),G19+1,"NA")</f>
        <v>2016</v>
      </c>
      <c r="I155" s="284"/>
      <c r="J155" s="288" t="s">
        <v>129</v>
      </c>
      <c r="K155" s="288"/>
      <c r="L155" s="288"/>
      <c r="M155" s="121"/>
      <c r="N155" s="121"/>
      <c r="O155" s="211"/>
    </row>
    <row r="156" spans="2:15" ht="29.25" thickBot="1">
      <c r="B156" s="210"/>
      <c r="C156" s="349"/>
      <c r="D156" s="349"/>
      <c r="E156" s="360"/>
      <c r="F156" s="360"/>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62"/>
      <c r="F157" s="154"/>
      <c r="G157" s="163"/>
      <c r="H157" s="163"/>
      <c r="I157" s="323"/>
      <c r="J157" s="163"/>
      <c r="K157" s="289"/>
      <c r="L157" s="289"/>
      <c r="M157" s="121"/>
      <c r="N157" s="121"/>
      <c r="O157" s="211"/>
    </row>
    <row r="158" spans="2:15" ht="15" thickBot="1">
      <c r="B158" s="210"/>
      <c r="C158" s="156"/>
      <c r="D158" s="160" t="s">
        <v>50</v>
      </c>
      <c r="E158" s="162"/>
      <c r="F158" s="154"/>
      <c r="G158" s="163"/>
      <c r="H158" s="163"/>
      <c r="I158" s="323"/>
      <c r="J158" s="163"/>
      <c r="K158" s="289"/>
      <c r="L158" s="289"/>
      <c r="M158" s="121"/>
      <c r="N158" s="121"/>
      <c r="O158" s="211"/>
    </row>
    <row r="159" spans="2:15" ht="15" thickBot="1">
      <c r="B159" s="210"/>
      <c r="C159" s="156"/>
      <c r="D159" s="160" t="s">
        <v>50</v>
      </c>
      <c r="E159" s="162"/>
      <c r="F159" s="154"/>
      <c r="G159" s="163"/>
      <c r="H159" s="163"/>
      <c r="I159" s="323"/>
      <c r="J159" s="163"/>
      <c r="K159" s="289"/>
      <c r="L159" s="289"/>
      <c r="M159" s="121"/>
      <c r="N159" s="121"/>
      <c r="O159" s="211"/>
    </row>
    <row r="160" spans="2:15" ht="15" thickBot="1">
      <c r="B160" s="210"/>
      <c r="C160" s="156"/>
      <c r="D160" s="160" t="s">
        <v>50</v>
      </c>
      <c r="E160" s="162"/>
      <c r="F160" s="154"/>
      <c r="G160" s="163"/>
      <c r="H160" s="163"/>
      <c r="I160" s="323"/>
      <c r="J160" s="163"/>
      <c r="K160" s="289"/>
      <c r="L160" s="289"/>
      <c r="M160" s="121"/>
      <c r="N160" s="121"/>
      <c r="O160" s="211"/>
    </row>
    <row r="161" spans="2:15" ht="15" thickBot="1">
      <c r="B161" s="210"/>
      <c r="C161" s="156"/>
      <c r="D161" s="160" t="s">
        <v>50</v>
      </c>
      <c r="E161" s="162"/>
      <c r="F161" s="154"/>
      <c r="G161" s="163"/>
      <c r="H161" s="163"/>
      <c r="I161" s="323"/>
      <c r="J161" s="163"/>
      <c r="K161" s="289"/>
      <c r="L161" s="289"/>
      <c r="M161" s="121"/>
      <c r="N161" s="121"/>
      <c r="O161" s="211"/>
    </row>
    <row r="162" spans="2:15" ht="15" thickBot="1">
      <c r="B162" s="210"/>
      <c r="C162" s="156"/>
      <c r="D162" s="160" t="s">
        <v>50</v>
      </c>
      <c r="E162" s="162"/>
      <c r="F162" s="154"/>
      <c r="G162" s="163"/>
      <c r="H162" s="163"/>
      <c r="I162" s="323"/>
      <c r="J162" s="163"/>
      <c r="K162" s="289"/>
      <c r="L162" s="289"/>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34" t="s">
        <v>149</v>
      </c>
      <c r="G171" s="335"/>
      <c r="H171" s="335"/>
      <c r="I171" s="335"/>
      <c r="J171" s="335"/>
      <c r="K171" s="335"/>
      <c r="L171" s="335"/>
      <c r="M171" s="335"/>
      <c r="N171" s="336"/>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0" t="s">
        <v>154</v>
      </c>
      <c r="D173" s="340"/>
      <c r="E173" s="340"/>
      <c r="F173" s="340"/>
      <c r="G173" s="340"/>
      <c r="H173" s="340"/>
      <c r="I173" s="340"/>
      <c r="J173" s="340"/>
      <c r="K173" s="340"/>
      <c r="L173" s="340"/>
      <c r="M173" s="340"/>
      <c r="N173" s="179"/>
      <c r="O173" s="224"/>
    </row>
    <row r="174" spans="2:15" ht="34.5" customHeight="1" thickBot="1">
      <c r="B174" s="210"/>
      <c r="C174" s="337" t="s">
        <v>141</v>
      </c>
      <c r="D174" s="338"/>
      <c r="E174" s="338"/>
      <c r="F174" s="338"/>
      <c r="G174" s="338"/>
      <c r="H174" s="338"/>
      <c r="I174" s="338"/>
      <c r="J174" s="338"/>
      <c r="K174" s="338"/>
      <c r="L174" s="338"/>
      <c r="M174" s="338"/>
      <c r="N174" s="339"/>
      <c r="O174" s="224"/>
    </row>
    <row r="175" spans="2:15" ht="34.5" customHeight="1" thickBot="1">
      <c r="B175" s="210"/>
      <c r="C175" s="341" t="s">
        <v>123</v>
      </c>
      <c r="D175" s="342"/>
      <c r="E175" s="342"/>
      <c r="F175" s="342"/>
      <c r="G175" s="342"/>
      <c r="H175" s="342"/>
      <c r="I175" s="342"/>
      <c r="J175" s="342"/>
      <c r="K175" s="342"/>
      <c r="L175" s="342"/>
      <c r="M175" s="342"/>
      <c r="N175" s="343"/>
      <c r="O175" s="224"/>
    </row>
    <row r="176" spans="2:15" ht="34.5" customHeight="1" thickBot="1">
      <c r="B176" s="210"/>
      <c r="C176" s="341" t="s">
        <v>123</v>
      </c>
      <c r="D176" s="342"/>
      <c r="E176" s="342"/>
      <c r="F176" s="342"/>
      <c r="G176" s="342"/>
      <c r="H176" s="342"/>
      <c r="I176" s="342"/>
      <c r="J176" s="342"/>
      <c r="K176" s="342"/>
      <c r="L176" s="342"/>
      <c r="M176" s="342"/>
      <c r="N176" s="343"/>
      <c r="O176" s="224"/>
    </row>
    <row r="177" spans="2:15" ht="34.5" customHeight="1" thickBot="1">
      <c r="B177" s="210"/>
      <c r="C177" s="341" t="s">
        <v>123</v>
      </c>
      <c r="D177" s="342"/>
      <c r="E177" s="342"/>
      <c r="F177" s="342"/>
      <c r="G177" s="342"/>
      <c r="H177" s="342"/>
      <c r="I177" s="342"/>
      <c r="J177" s="342"/>
      <c r="K177" s="342"/>
      <c r="L177" s="342"/>
      <c r="M177" s="342"/>
      <c r="N177" s="343"/>
      <c r="O177" s="224"/>
    </row>
    <row r="178" spans="2:15" ht="34.5" customHeight="1" thickBot="1">
      <c r="B178" s="210"/>
      <c r="C178" s="341" t="s">
        <v>123</v>
      </c>
      <c r="D178" s="342"/>
      <c r="E178" s="342"/>
      <c r="F178" s="342"/>
      <c r="G178" s="342"/>
      <c r="H178" s="342"/>
      <c r="I178" s="342"/>
      <c r="J178" s="342"/>
      <c r="K178" s="342"/>
      <c r="L178" s="342"/>
      <c r="M178" s="342"/>
      <c r="N178" s="343"/>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40" t="s">
        <v>140</v>
      </c>
      <c r="D180" s="340"/>
      <c r="E180" s="340"/>
      <c r="F180" s="340"/>
      <c r="G180" s="340"/>
      <c r="H180" s="340"/>
      <c r="I180" s="340"/>
      <c r="J180" s="340"/>
      <c r="K180" s="340"/>
      <c r="L180" s="340"/>
      <c r="M180" s="340"/>
      <c r="N180" s="116"/>
      <c r="O180" s="211"/>
    </row>
    <row r="181" spans="2:15" ht="15" thickBot="1">
      <c r="B181" s="217"/>
      <c r="C181" s="134"/>
      <c r="D181" s="134"/>
      <c r="E181" s="134"/>
      <c r="F181" s="134"/>
      <c r="G181" s="134"/>
      <c r="H181" s="134"/>
      <c r="I181" s="134"/>
      <c r="J181" s="135"/>
      <c r="K181" s="135"/>
      <c r="L181" s="135"/>
      <c r="M181" s="135"/>
      <c r="N181" s="135"/>
      <c r="O181" s="218"/>
    </row>
    <row r="182" spans="3:9" ht="13.5"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The transaction is not backed by new revenue. </v>
      </c>
      <c r="D197" s="228"/>
      <c r="E197" s="228"/>
      <c r="F197" s="228"/>
      <c r="G197" s="228"/>
      <c r="H197" s="228"/>
      <c r="I197" s="228"/>
      <c r="J197" s="229"/>
      <c r="K197" s="229"/>
      <c r="L197" s="229"/>
      <c r="M197" s="229"/>
      <c r="N197" s="229"/>
      <c r="O197" s="229"/>
      <c r="P197" s="229"/>
      <c r="Q197" s="229"/>
    </row>
    <row r="198" spans="3:17" ht="12.75">
      <c r="C198" s="227">
        <f>IF(F167="N","",IF(F168="N","The new revenue does not include grant revenue. ","The new revenue includes grant revenue. "))</f>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v>
      </c>
      <c r="D200" s="228"/>
      <c r="E200" s="228"/>
      <c r="F200" s="228"/>
      <c r="G200" s="228"/>
      <c r="H200" s="228"/>
      <c r="I200" s="228"/>
      <c r="J200" s="229"/>
      <c r="K200" s="229"/>
      <c r="L200" s="229"/>
      <c r="M200" s="229"/>
      <c r="N200" s="229"/>
      <c r="O200" s="229"/>
      <c r="P200" s="229"/>
      <c r="Q200" s="229"/>
    </row>
    <row r="201" spans="3:17" ht="12.75">
      <c r="C201" s="227" t="str">
        <f>IF(F167="N"," ",IF(F170="N",F171," "))</f>
        <v>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33"/>
      <c r="D203" s="333"/>
      <c r="E203" s="333"/>
      <c r="F203" s="333"/>
      <c r="G203" s="333"/>
      <c r="H203" s="333"/>
      <c r="I203" s="333"/>
      <c r="J203" s="333"/>
      <c r="K203" s="333"/>
      <c r="L203" s="333"/>
      <c r="M203" s="333"/>
      <c r="N203" s="333"/>
      <c r="O203" s="333"/>
      <c r="P203" s="333"/>
      <c r="Q203" s="333"/>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f>IF(D52="Y",CONCATENATE(F52," in fund balance is being used to cover indicated expenditures.  "),"")</f>
      </c>
      <c r="F205" s="228"/>
      <c r="G205" s="228"/>
      <c r="H205" s="228"/>
      <c r="I205" s="228"/>
      <c r="J205" s="229"/>
      <c r="K205" s="229"/>
      <c r="L205" s="229"/>
      <c r="M205" s="229"/>
      <c r="N205" s="229"/>
      <c r="O205" s="229"/>
      <c r="P205" s="229"/>
      <c r="Q205" s="229"/>
    </row>
    <row r="206" spans="3:17" ht="12.75">
      <c r="C206" s="230">
        <f>H29</f>
        <v>0</v>
      </c>
      <c r="D206" s="227" t="s">
        <v>44</v>
      </c>
      <c r="E206" s="228">
        <f>IF(D54="Y",CONCATENATE(F54," in reallocated grant funding is being used to cover indicated expenditures."),"")</f>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sheetProtection/>
  <mergeCells count="82">
    <mergeCell ref="D39:F39"/>
    <mergeCell ref="D16:E16"/>
    <mergeCell ref="D17:F17"/>
    <mergeCell ref="D18:F18"/>
    <mergeCell ref="D19:F19"/>
    <mergeCell ref="C36:M36"/>
    <mergeCell ref="G20:I20"/>
    <mergeCell ref="C2:M2"/>
    <mergeCell ref="D11:F11"/>
    <mergeCell ref="D12:F12"/>
    <mergeCell ref="D13:F13"/>
    <mergeCell ref="D14:F14"/>
    <mergeCell ref="D15:F15"/>
    <mergeCell ref="C74:D74"/>
    <mergeCell ref="E74:M74"/>
    <mergeCell ref="D40:F40"/>
    <mergeCell ref="D41:F41"/>
    <mergeCell ref="D43:I43"/>
    <mergeCell ref="C48:M48"/>
    <mergeCell ref="E57:F57"/>
    <mergeCell ref="E58:F58"/>
    <mergeCell ref="C68:M68"/>
    <mergeCell ref="E72:M72"/>
    <mergeCell ref="E73:M73"/>
    <mergeCell ref="E71:M71"/>
    <mergeCell ref="C69:F69"/>
    <mergeCell ref="C98:D98"/>
    <mergeCell ref="C75:D75"/>
    <mergeCell ref="E75:M75"/>
    <mergeCell ref="C76:D76"/>
    <mergeCell ref="E76:M76"/>
    <mergeCell ref="C77:D77"/>
    <mergeCell ref="E77:M77"/>
    <mergeCell ref="C88:D88"/>
    <mergeCell ref="C92:D92"/>
    <mergeCell ref="E92:F92"/>
    <mergeCell ref="C96:D96"/>
    <mergeCell ref="C97:D97"/>
    <mergeCell ref="C81:D81"/>
    <mergeCell ref="E81:F81"/>
    <mergeCell ref="C85:D85"/>
    <mergeCell ref="C86:D86"/>
    <mergeCell ref="C87:D87"/>
    <mergeCell ref="C99:D99"/>
    <mergeCell ref="C121:D121"/>
    <mergeCell ref="C103:D103"/>
    <mergeCell ref="E103:F103"/>
    <mergeCell ref="C107:D107"/>
    <mergeCell ref="C118:D118"/>
    <mergeCell ref="C119:D119"/>
    <mergeCell ref="C120:D120"/>
    <mergeCell ref="E114:F114"/>
    <mergeCell ref="C132:D132"/>
    <mergeCell ref="C136:D136"/>
    <mergeCell ref="C108:D108"/>
    <mergeCell ref="C109:D109"/>
    <mergeCell ref="C110:D110"/>
    <mergeCell ref="C114:D114"/>
    <mergeCell ref="C143:D143"/>
    <mergeCell ref="C140:D140"/>
    <mergeCell ref="C141:D141"/>
    <mergeCell ref="C125:D125"/>
    <mergeCell ref="E125:F125"/>
    <mergeCell ref="C129:D129"/>
    <mergeCell ref="C130:D130"/>
    <mergeCell ref="C131:D131"/>
    <mergeCell ref="C142:D142"/>
    <mergeCell ref="E136:F136"/>
    <mergeCell ref="C148:M148"/>
    <mergeCell ref="C155:C156"/>
    <mergeCell ref="D155:D156"/>
    <mergeCell ref="E155:F156"/>
    <mergeCell ref="F171:N171"/>
    <mergeCell ref="C173:M173"/>
    <mergeCell ref="C176:N176"/>
    <mergeCell ref="C177:N177"/>
    <mergeCell ref="C178:N178"/>
    <mergeCell ref="C149:M149"/>
    <mergeCell ref="C203:Q203"/>
    <mergeCell ref="C180:M180"/>
    <mergeCell ref="C174:N174"/>
    <mergeCell ref="C175:N175"/>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dimension ref="A1:T140"/>
  <sheetViews>
    <sheetView showGridLines="0" zoomScale="90" zoomScaleNormal="90" zoomScalePageLayoutView="0" workbookViewId="0" topLeftCell="A73">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42" t="s">
        <v>49</v>
      </c>
      <c r="B1" s="442"/>
      <c r="C1" s="442"/>
      <c r="D1" s="442"/>
      <c r="E1" s="442"/>
      <c r="F1" s="442"/>
      <c r="G1" s="442"/>
      <c r="H1" s="442"/>
      <c r="I1" s="442"/>
      <c r="J1" s="442"/>
      <c r="K1" s="442"/>
      <c r="L1" s="442"/>
      <c r="M1" s="442"/>
      <c r="N1" s="442"/>
      <c r="O1" s="442"/>
      <c r="P1" s="442"/>
      <c r="Q1" s="442"/>
      <c r="R1" s="442"/>
      <c r="S1" s="442"/>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99" t="s">
        <v>31</v>
      </c>
      <c r="B3" s="399"/>
      <c r="C3" s="399"/>
      <c r="D3" s="399"/>
      <c r="E3" s="399"/>
      <c r="F3" s="399"/>
      <c r="G3" s="399"/>
      <c r="H3" s="399"/>
      <c r="I3" s="399"/>
      <c r="J3" s="399"/>
      <c r="K3" s="399"/>
      <c r="L3" s="399"/>
      <c r="M3" s="399"/>
      <c r="N3" s="399"/>
      <c r="O3" s="399"/>
      <c r="P3" s="399"/>
      <c r="Q3" s="399"/>
      <c r="R3" s="399"/>
      <c r="S3" s="399"/>
      <c r="T3" s="1"/>
    </row>
    <row r="4" spans="1:20" ht="3" customHeight="1" thickBot="1" thickTop="1">
      <c r="A4" s="446"/>
      <c r="B4" s="447"/>
      <c r="C4" s="447"/>
      <c r="D4" s="447"/>
      <c r="E4" s="447"/>
      <c r="F4" s="447"/>
      <c r="G4" s="447"/>
      <c r="H4" s="447"/>
      <c r="I4" s="447"/>
      <c r="J4" s="447"/>
      <c r="K4" s="447"/>
      <c r="L4" s="447"/>
      <c r="M4" s="447"/>
      <c r="N4" s="447"/>
      <c r="O4" s="447"/>
      <c r="P4" s="447"/>
      <c r="Q4" s="447"/>
      <c r="R4" s="447"/>
      <c r="S4" s="447"/>
      <c r="T4" s="1"/>
    </row>
    <row r="5" spans="1:19" ht="13.5">
      <c r="A5" s="439" t="s">
        <v>7</v>
      </c>
      <c r="B5" s="437"/>
      <c r="C5" s="437"/>
      <c r="D5" s="437"/>
      <c r="E5" s="437"/>
      <c r="F5" s="437"/>
      <c r="G5" s="437"/>
      <c r="H5" s="437"/>
      <c r="I5" s="437"/>
      <c r="J5" s="437"/>
      <c r="K5" s="437"/>
      <c r="L5" s="437"/>
      <c r="M5" s="437"/>
      <c r="N5" s="437"/>
      <c r="O5" s="437"/>
      <c r="P5" s="437"/>
      <c r="Q5" s="437"/>
      <c r="R5" s="437"/>
      <c r="S5" s="438"/>
    </row>
    <row r="6" spans="1:20" ht="13.5">
      <c r="A6" s="435" t="s">
        <v>0</v>
      </c>
      <c r="B6" s="436"/>
      <c r="C6" s="450" t="str">
        <f>IF('2b.  Complex Form Data Entry'!G11="","   ",'2b.  Complex Form Data Entry'!G11)</f>
        <v>   </v>
      </c>
      <c r="D6" s="450"/>
      <c r="E6" s="450"/>
      <c r="F6" s="450"/>
      <c r="G6" s="450"/>
      <c r="H6" s="450"/>
      <c r="I6" s="450"/>
      <c r="J6" s="450"/>
      <c r="L6" s="293" t="s">
        <v>16</v>
      </c>
      <c r="M6" s="293"/>
      <c r="O6" s="72"/>
      <c r="Q6" s="72"/>
      <c r="R6" s="316" t="str">
        <f>IF('2b.  Complex Form Data Entry'!G17="","   ",'2b.  Complex Form Data Entry'!G17)</f>
        <v>   </v>
      </c>
      <c r="S6" s="71" t="s">
        <v>17</v>
      </c>
      <c r="T6" s="11"/>
    </row>
    <row r="7" spans="1:20" ht="13.5" customHeight="1">
      <c r="A7" s="440" t="s">
        <v>152</v>
      </c>
      <c r="B7" s="441"/>
      <c r="C7" s="425" t="str">
        <f>IF('2b.  Complex Form Data Entry'!G12="","   ",'2b.  Complex Form Data Entry'!G12)</f>
        <v>   </v>
      </c>
      <c r="D7" s="425"/>
      <c r="E7" s="425"/>
      <c r="F7" s="425"/>
      <c r="G7" s="425"/>
      <c r="H7" s="425"/>
      <c r="I7" s="425"/>
      <c r="J7" s="425"/>
      <c r="L7" s="102" t="s">
        <v>27</v>
      </c>
      <c r="M7" s="102"/>
      <c r="P7" s="73"/>
      <c r="Q7" s="73"/>
      <c r="R7" s="317">
        <f>'2b.  Complex Form Data Entry'!G18</f>
        <v>0</v>
      </c>
      <c r="S7" s="54"/>
      <c r="T7" s="11"/>
    </row>
    <row r="8" spans="1:20" ht="13.5" customHeight="1">
      <c r="A8" s="448" t="s">
        <v>2</v>
      </c>
      <c r="B8" s="449"/>
      <c r="C8" s="292" t="str">
        <f>IF('2b.  Complex Form Data Entry'!G15="","   ",'2b.  Complex Form Data Entry'!G15)</f>
        <v>   </v>
      </c>
      <c r="E8" s="292"/>
      <c r="F8" s="449" t="s">
        <v>8</v>
      </c>
      <c r="G8" s="449"/>
      <c r="H8" s="326" t="str">
        <f>IF('2b.  Complex Form Data Entry'!G15=""," ",'2b.  Complex Form Data Entry'!G16)</f>
        <v> </v>
      </c>
      <c r="I8" s="292"/>
      <c r="J8" s="292"/>
      <c r="L8" s="441" t="s">
        <v>10</v>
      </c>
      <c r="M8" s="441"/>
      <c r="N8" s="441"/>
      <c r="O8" s="441"/>
      <c r="P8" s="74"/>
      <c r="Q8" s="74"/>
      <c r="R8" s="292" t="str">
        <f>IF('2b.  Complex Form Data Entry'!G13="","   ",'2b.  Complex Form Data Entry'!G13)</f>
        <v>   </v>
      </c>
      <c r="S8" s="325"/>
      <c r="T8" s="11"/>
    </row>
    <row r="9" spans="1:20" ht="13.5" customHeight="1">
      <c r="A9" s="448" t="s">
        <v>3</v>
      </c>
      <c r="B9" s="449"/>
      <c r="C9" s="294"/>
      <c r="D9" s="292"/>
      <c r="E9" s="292"/>
      <c r="F9" s="449" t="s">
        <v>13</v>
      </c>
      <c r="G9" s="449"/>
      <c r="H9" s="292"/>
      <c r="I9" s="292"/>
      <c r="J9" s="292"/>
      <c r="L9" s="441" t="s">
        <v>9</v>
      </c>
      <c r="M9" s="441"/>
      <c r="N9" s="441"/>
      <c r="O9" s="441"/>
      <c r="P9" s="55"/>
      <c r="Q9" s="55"/>
      <c r="R9" s="292" t="str">
        <f>IF('2b.  Complex Form Data Entry'!G14="","   ",'2b.  Complex Form Data Entry'!G14)</f>
        <v>   </v>
      </c>
      <c r="S9" s="325"/>
      <c r="T9" s="11"/>
    </row>
    <row r="10" spans="1:20" ht="12.75">
      <c r="A10" s="327" t="s">
        <v>151</v>
      </c>
      <c r="B10" s="328"/>
      <c r="C10" s="395" t="str">
        <f>IF('2b.  Complex Form Data Entry'!G10=""," ",'2b.  Complex Form Data Entry'!G10)</f>
        <v> </v>
      </c>
      <c r="D10" s="395"/>
      <c r="E10" s="395"/>
      <c r="F10" s="395"/>
      <c r="G10" s="395"/>
      <c r="H10" s="395"/>
      <c r="I10" s="395"/>
      <c r="J10" s="395"/>
      <c r="K10" s="395"/>
      <c r="L10" s="395"/>
      <c r="M10" s="395"/>
      <c r="N10" s="395"/>
      <c r="O10" s="395"/>
      <c r="P10" s="395"/>
      <c r="Q10" s="395"/>
      <c r="R10" s="395"/>
      <c r="S10" s="396"/>
      <c r="T10" s="11"/>
    </row>
    <row r="11" spans="1:20" ht="13.5" thickBot="1">
      <c r="A11" s="329"/>
      <c r="B11" s="330"/>
      <c r="C11" s="397"/>
      <c r="D11" s="397"/>
      <c r="E11" s="397"/>
      <c r="F11" s="397"/>
      <c r="G11" s="397"/>
      <c r="H11" s="397"/>
      <c r="I11" s="397"/>
      <c r="J11" s="397"/>
      <c r="K11" s="397"/>
      <c r="L11" s="397"/>
      <c r="M11" s="397"/>
      <c r="N11" s="397"/>
      <c r="O11" s="397"/>
      <c r="P11" s="397"/>
      <c r="Q11" s="397"/>
      <c r="R11" s="397"/>
      <c r="S11" s="398"/>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99" t="s">
        <v>14</v>
      </c>
      <c r="B13" s="399"/>
      <c r="C13" s="399"/>
      <c r="D13" s="399"/>
      <c r="E13" s="399"/>
      <c r="F13" s="399"/>
      <c r="G13" s="399"/>
      <c r="H13" s="399"/>
      <c r="I13" s="399"/>
      <c r="J13" s="399"/>
      <c r="K13" s="399"/>
      <c r="L13" s="399"/>
      <c r="M13" s="399"/>
      <c r="N13" s="399"/>
      <c r="O13" s="399"/>
      <c r="P13" s="399"/>
      <c r="Q13" s="399"/>
      <c r="R13" s="399"/>
      <c r="S13" s="399"/>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03" t="s">
        <v>32</v>
      </c>
      <c r="B15" s="403"/>
      <c r="C15" s="403"/>
      <c r="D15" s="403"/>
      <c r="E15" s="403"/>
      <c r="F15" s="403"/>
      <c r="G15" s="403"/>
      <c r="H15" s="403"/>
      <c r="I15" s="403"/>
      <c r="J15" s="403"/>
      <c r="K15" s="403"/>
      <c r="L15" s="403"/>
      <c r="M15" s="403"/>
      <c r="N15" s="403"/>
      <c r="O15" s="403"/>
      <c r="P15" s="403"/>
      <c r="Q15" s="403"/>
      <c r="R15" s="403"/>
      <c r="S15" s="403"/>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32" t="s">
        <v>145</v>
      </c>
      <c r="B17" s="432"/>
      <c r="C17" s="432"/>
      <c r="D17" s="432"/>
      <c r="E17" s="463" t="str">
        <f>IF('2b.  Complex Form Data Entry'!G39="N","NA",'2b.  Complex Form Data Entry'!G40)</f>
        <v>NA</v>
      </c>
      <c r="F17" s="464"/>
      <c r="G17" s="465"/>
      <c r="H17" s="433" t="s">
        <v>153</v>
      </c>
      <c r="I17" s="434"/>
      <c r="J17" s="434"/>
      <c r="K17" s="434"/>
      <c r="L17" s="434"/>
      <c r="M17" s="434"/>
      <c r="N17" s="307"/>
      <c r="O17" s="463" t="str">
        <f>IF('2b.  Complex Form Data Entry'!G39="N","NA",'2b.  Complex Form Data Entry'!G41)</f>
        <v>NA</v>
      </c>
      <c r="P17" s="464"/>
      <c r="Q17" s="464"/>
      <c r="R17" s="464"/>
      <c r="S17" s="465"/>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03" t="s">
        <v>33</v>
      </c>
      <c r="B19" s="403"/>
      <c r="C19" s="403"/>
      <c r="D19" s="403"/>
      <c r="E19" s="403"/>
      <c r="F19" s="403"/>
      <c r="G19" s="403"/>
      <c r="H19" s="403"/>
      <c r="I19" s="403"/>
      <c r="J19" s="403"/>
      <c r="K19" s="403"/>
      <c r="L19" s="403"/>
      <c r="M19" s="403"/>
      <c r="N19" s="403"/>
      <c r="O19" s="403"/>
      <c r="P19" s="403"/>
      <c r="Q19" s="403"/>
      <c r="R19" s="403"/>
      <c r="S19" s="403"/>
      <c r="T19" s="11"/>
    </row>
    <row r="20" spans="1:20" ht="3" customHeight="1" thickTop="1">
      <c r="A20" s="3"/>
      <c r="B20" s="3"/>
      <c r="D20" s="3"/>
      <c r="E20" s="2"/>
      <c r="F20" s="2"/>
      <c r="G20" s="2"/>
      <c r="H20" s="2"/>
      <c r="I20" s="2"/>
      <c r="J20" s="2"/>
      <c r="K20" s="2"/>
      <c r="L20" s="2"/>
      <c r="M20" s="2"/>
      <c r="N20" s="2"/>
      <c r="O20" s="2"/>
      <c r="P20" s="2"/>
      <c r="Q20" s="2"/>
      <c r="R20" s="2"/>
      <c r="T20" s="11"/>
    </row>
    <row r="21" spans="1:20" ht="15.7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5"/>
      <c r="M22" s="185"/>
      <c r="N22" s="185"/>
      <c r="O22" s="295"/>
      <c r="P22" s="295"/>
      <c r="Q22" s="295"/>
      <c r="R22" s="295"/>
      <c r="S22" s="185"/>
      <c r="T22" s="11"/>
    </row>
    <row r="23" spans="1:20" ht="16.5" thickBot="1">
      <c r="A23" s="10" t="s">
        <v>146</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'2b.  Complex Form Data Entry'!N57</f>
        <v>Sum of Revenues Prior to 2015</v>
      </c>
      <c r="J24" s="95">
        <f>'2b.  Complex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IF('2b.  Complex Form Data Entry'!C58="","   ",'2b.  Complex Form Data Entry'!C58)</f>
        <v>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v>
      </c>
      <c r="G25" s="90" t="str">
        <f>IF(A25="","   ",'2b.  Complex Form Data Entry'!D58)</f>
        <v> </v>
      </c>
      <c r="H25" s="196" t="str">
        <f>IF('2b.  Complex Form Data Entry'!E58="","   ",'2b.  Complex Form Data Entry'!E58)</f>
        <v>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v>
      </c>
      <c r="G26" s="90" t="str">
        <f>IF(A26="","   ",'2b.  Complex Form Data Entry'!D59)</f>
        <v> </v>
      </c>
      <c r="H26" s="76" t="str">
        <f>IF('2b.  Complex Form Data Entry'!E59="","   ",'2b.  Complex Form Data Entry'!E59)</f>
        <v>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v>
      </c>
      <c r="G27" s="90" t="str">
        <f>IF(A27="","   ",'2b.  Complex Form Data Entry'!D60)</f>
        <v> </v>
      </c>
      <c r="H27" s="198" t="str">
        <f>IF('2b.  Complex Form Data Entry'!E60="","   ",'2b.  Complex Form Data Entry'!E60)</f>
        <v>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v>
      </c>
      <c r="G28" s="90" t="str">
        <f>IF(A28="","   ",'2b.  Complex Form Data Entry'!D61)</f>
        <v> </v>
      </c>
      <c r="H28" s="198" t="str">
        <f>IF('2b.  Complex Form Data Entry'!E61="","   ",'2b.  Complex Form Data Entry'!E61)</f>
        <v>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v>
      </c>
      <c r="G29" s="90" t="str">
        <f>IF(A29="","   ",'2b.  Complex Form Data Entry'!D62)</f>
        <v> </v>
      </c>
      <c r="H29" s="198" t="str">
        <f>IF('2b.  Complex Form Data Entry'!E62="","   ",'2b.  Complex Form Data Entry'!E62)</f>
        <v>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v>
      </c>
      <c r="G30" s="90" t="str">
        <f>IF(A30="","   ",'2b.  Complex Form Data Entry'!D63)</f>
        <v> </v>
      </c>
      <c r="H30" s="198" t="str">
        <f>IF('2b.  Complex Form Data Entry'!E63="","   ",'2b.  Complex Form Data Entry'!E63)</f>
        <v>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SUM(P25:P30)</f>
        <v>0</v>
      </c>
      <c r="Q31" s="56">
        <f>SUM(Q25:Q30)</f>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148</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'2b.  Complex Form Data Entry'!N81</f>
        <v>Sum of Expenditures Prior to 2015</v>
      </c>
      <c r="J34" s="95">
        <f>'2b.  Complex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26" t="str">
        <f>IF('2b.  Complex Form Data Entry'!E80="","   ",'2b.  Complex Form Data Entry'!E80)</f>
        <v>   </v>
      </c>
      <c r="B35" s="427"/>
      <c r="C35" s="428"/>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v>
      </c>
      <c r="G35" s="79" t="str">
        <f>IF('2b.  Complex Form Data Entry'!I80="","   ",'2b.  Complex Form Data Entry'!I80)</f>
        <v>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4" ref="O36:O43">M36+N36</f>
        <v>0</v>
      </c>
      <c r="P36" s="80">
        <f>'2b.  Complex Form Data Entry'!K82</f>
        <v>0</v>
      </c>
      <c r="Q36" s="80">
        <f>'2b.  Complex Form Data Entry'!L82</f>
        <v>0</v>
      </c>
      <c r="R36" s="80">
        <f aca="true" t="shared" si="5"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v>
      </c>
      <c r="I37" s="80">
        <f>'2b.  Complex Form Data Entry'!N83</f>
        <v>0</v>
      </c>
      <c r="J37" s="80">
        <f>'2b.  Complex Form Data Entry'!G83</f>
        <v>0</v>
      </c>
      <c r="K37" s="80">
        <f>'2b.  Complex Form Data Entry'!H83</f>
        <v>0</v>
      </c>
      <c r="L37" s="80">
        <f aca="true" t="shared" si="6" ref="L37:L43">J37+K37</f>
        <v>0</v>
      </c>
      <c r="M37" s="80">
        <f>'2b.  Complex Form Data Entry'!I83</f>
        <v>0</v>
      </c>
      <c r="N37" s="80">
        <f>'2b.  Complex Form Data Entry'!J83</f>
        <v>0</v>
      </c>
      <c r="O37" s="80">
        <f t="shared" si="4"/>
        <v>0</v>
      </c>
      <c r="P37" s="80">
        <f>'2b.  Complex Form Data Entry'!K83</f>
        <v>0</v>
      </c>
      <c r="Q37" s="80">
        <f>'2b.  Complex Form Data Entry'!L83</f>
        <v>0</v>
      </c>
      <c r="R37" s="80">
        <f t="shared" si="5"/>
        <v>0</v>
      </c>
      <c r="S37" s="83">
        <f>'2b.  Complex Form Data Entry'!M83</f>
        <v>0</v>
      </c>
      <c r="T37" s="12"/>
    </row>
    <row r="38" spans="1:20" ht="13.5" customHeight="1">
      <c r="A38" s="16"/>
      <c r="B38" s="50" t="s">
        <v>53</v>
      </c>
      <c r="C38" s="20"/>
      <c r="D38" s="45"/>
      <c r="E38" s="45"/>
      <c r="F38" s="45"/>
      <c r="G38" s="45"/>
      <c r="H38" s="200" t="str">
        <f>IF('2b.  Complex Form Data Entry'!E84="","  ",'2b.  Complex Form Data Entry'!E84)</f>
        <v>  </v>
      </c>
      <c r="I38" s="80">
        <f>'2b.  Complex Form Data Entry'!N84</f>
        <v>0</v>
      </c>
      <c r="J38" s="80">
        <f>'2b.  Complex Form Data Entry'!G84</f>
        <v>0</v>
      </c>
      <c r="K38" s="80">
        <f>'2b.  Complex Form Data Entry'!H84</f>
        <v>0</v>
      </c>
      <c r="L38" s="80">
        <f t="shared" si="6"/>
        <v>0</v>
      </c>
      <c r="M38" s="80">
        <f>'2b.  Complex Form Data Entry'!I84</f>
        <v>0</v>
      </c>
      <c r="N38" s="80">
        <f>'2b.  Complex Form Data Entry'!J84</f>
        <v>0</v>
      </c>
      <c r="O38" s="80">
        <f t="shared" si="4"/>
        <v>0</v>
      </c>
      <c r="P38" s="80">
        <f>'2b.  Complex Form Data Entry'!K84</f>
        <v>0</v>
      </c>
      <c r="Q38" s="80">
        <f>'2b.  Complex Form Data Entry'!L84</f>
        <v>0</v>
      </c>
      <c r="R38" s="80">
        <f t="shared" si="5"/>
        <v>0</v>
      </c>
      <c r="S38" s="83">
        <f>'2b.  Complex Form Data Entry'!M84</f>
        <v>0</v>
      </c>
      <c r="T38" s="12"/>
    </row>
    <row r="39" spans="1:20" ht="13.5" customHeight="1">
      <c r="A39" s="16"/>
      <c r="B39" s="389" t="s">
        <v>55</v>
      </c>
      <c r="C39" s="390"/>
      <c r="D39" s="45"/>
      <c r="E39" s="45"/>
      <c r="F39" s="45"/>
      <c r="G39" s="45"/>
      <c r="H39" s="200" t="str">
        <f>IF('2b.  Complex Form Data Entry'!E85="","  ",'2b.  Complex Form Data Entry'!E85)</f>
        <v>  </v>
      </c>
      <c r="I39" s="80">
        <f>'2b.  Complex Form Data Entry'!N85</f>
        <v>0</v>
      </c>
      <c r="J39" s="80">
        <f>'2b.  Complex Form Data Entry'!G85</f>
        <v>0</v>
      </c>
      <c r="K39" s="80">
        <f>'2b.  Complex Form Data Entry'!H85</f>
        <v>0</v>
      </c>
      <c r="L39" s="80">
        <f t="shared" si="6"/>
        <v>0</v>
      </c>
      <c r="M39" s="80">
        <f>'2b.  Complex Form Data Entry'!I85</f>
        <v>0</v>
      </c>
      <c r="N39" s="80">
        <f>'2b.  Complex Form Data Entry'!J85</f>
        <v>0</v>
      </c>
      <c r="O39" s="80">
        <f t="shared" si="4"/>
        <v>0</v>
      </c>
      <c r="P39" s="80">
        <f>'2b.  Complex Form Data Entry'!K85</f>
        <v>0</v>
      </c>
      <c r="Q39" s="80">
        <f>'2b.  Complex Form Data Entry'!L85</f>
        <v>0</v>
      </c>
      <c r="R39" s="80">
        <f t="shared" si="5"/>
        <v>0</v>
      </c>
      <c r="S39" s="83">
        <f>'2b.  Complex Form Data Entry'!M85</f>
        <v>0</v>
      </c>
      <c r="T39" s="12"/>
    </row>
    <row r="40" spans="1:20" ht="13.5" customHeight="1">
      <c r="A40" s="16"/>
      <c r="B40" s="393" t="s">
        <v>56</v>
      </c>
      <c r="C40" s="394"/>
      <c r="D40" s="45"/>
      <c r="E40" s="45"/>
      <c r="F40" s="45"/>
      <c r="G40" s="45"/>
      <c r="H40" s="200" t="str">
        <f>IF('2b.  Complex Form Data Entry'!E86="","  ",'2b.  Complex Form Data Entry'!E86)</f>
        <v>  </v>
      </c>
      <c r="I40" s="80">
        <f>'2b.  Complex Form Data Entry'!N86</f>
        <v>0</v>
      </c>
      <c r="J40" s="80">
        <f>'2b.  Complex Form Data Entry'!G86</f>
        <v>0</v>
      </c>
      <c r="K40" s="80">
        <f>'2b.  Complex Form Data Entry'!H86</f>
        <v>0</v>
      </c>
      <c r="L40" s="80">
        <f t="shared" si="6"/>
        <v>0</v>
      </c>
      <c r="M40" s="80">
        <f>'2b.  Complex Form Data Entry'!I86</f>
        <v>0</v>
      </c>
      <c r="N40" s="80">
        <f>'2b.  Complex Form Data Entry'!J86</f>
        <v>0</v>
      </c>
      <c r="O40" s="80">
        <f t="shared" si="4"/>
        <v>0</v>
      </c>
      <c r="P40" s="80">
        <f>'2b.  Complex Form Data Entry'!K86</f>
        <v>0</v>
      </c>
      <c r="Q40" s="80">
        <f>'2b.  Complex Form Data Entry'!L86</f>
        <v>0</v>
      </c>
      <c r="R40" s="80">
        <f t="shared" si="5"/>
        <v>0</v>
      </c>
      <c r="S40" s="83">
        <f>'2b.  Complex Form Data Entry'!M86</f>
        <v>0</v>
      </c>
      <c r="T40" s="12"/>
    </row>
    <row r="41" spans="1:20" ht="13.5" customHeight="1">
      <c r="A41" s="16"/>
      <c r="B41" s="389" t="s">
        <v>57</v>
      </c>
      <c r="C41" s="390"/>
      <c r="D41" s="45"/>
      <c r="E41" s="45"/>
      <c r="F41" s="45"/>
      <c r="G41" s="45"/>
      <c r="H41" s="200" t="str">
        <f>IF('2b.  Complex Form Data Entry'!E87="","  ",'2b.  Complex Form Data Entry'!E87)</f>
        <v>  </v>
      </c>
      <c r="I41" s="80">
        <f>'2b.  Complex Form Data Entry'!N87</f>
        <v>0</v>
      </c>
      <c r="J41" s="80">
        <f>'2b.  Complex Form Data Entry'!G87</f>
        <v>0</v>
      </c>
      <c r="K41" s="80">
        <f>'2b.  Complex Form Data Entry'!H87</f>
        <v>0</v>
      </c>
      <c r="L41" s="80">
        <f t="shared" si="6"/>
        <v>0</v>
      </c>
      <c r="M41" s="80">
        <f>'2b.  Complex Form Data Entry'!I87</f>
        <v>0</v>
      </c>
      <c r="N41" s="80">
        <f>'2b.  Complex Form Data Entry'!J87</f>
        <v>0</v>
      </c>
      <c r="O41" s="80">
        <f t="shared" si="4"/>
        <v>0</v>
      </c>
      <c r="P41" s="80">
        <f>'2b.  Complex Form Data Entry'!K87</f>
        <v>0</v>
      </c>
      <c r="Q41" s="80">
        <f>'2b.  Complex Form Data Entry'!L87</f>
        <v>0</v>
      </c>
      <c r="R41" s="80">
        <f t="shared" si="5"/>
        <v>0</v>
      </c>
      <c r="S41" s="83">
        <f>'2b.  Complex Form Data Entry'!M87</f>
        <v>0</v>
      </c>
      <c r="T41" s="12"/>
    </row>
    <row r="42" spans="1:20" ht="13.5" customHeight="1">
      <c r="A42" s="16"/>
      <c r="B42" s="391" t="s">
        <v>26</v>
      </c>
      <c r="C42" s="392"/>
      <c r="D42" s="45"/>
      <c r="E42" s="45"/>
      <c r="F42" s="45"/>
      <c r="G42" s="45"/>
      <c r="H42" s="200" t="str">
        <f>IF('2b.  Complex Form Data Entry'!E88="","  ",'2b.  Complex Form Data Entry'!E88)</f>
        <v>  </v>
      </c>
      <c r="I42" s="80">
        <f>'2b.  Complex Form Data Entry'!N88</f>
        <v>0</v>
      </c>
      <c r="J42" s="80">
        <f>'2b.  Complex Form Data Entry'!G88</f>
        <v>0</v>
      </c>
      <c r="K42" s="80">
        <f>'2b.  Complex Form Data Entry'!H88</f>
        <v>0</v>
      </c>
      <c r="L42" s="80">
        <f t="shared" si="6"/>
        <v>0</v>
      </c>
      <c r="M42" s="80">
        <f>'2b.  Complex Form Data Entry'!I88</f>
        <v>0</v>
      </c>
      <c r="N42" s="80">
        <f>'2b.  Complex Form Data Entry'!J88</f>
        <v>0</v>
      </c>
      <c r="O42" s="80">
        <f t="shared" si="4"/>
        <v>0</v>
      </c>
      <c r="P42" s="80">
        <f>'2b.  Complex Form Data Entry'!K88</f>
        <v>0</v>
      </c>
      <c r="Q42" s="80">
        <f>'2b.  Complex Form Data Entry'!L88</f>
        <v>0</v>
      </c>
      <c r="R42" s="80">
        <f t="shared" si="5"/>
        <v>0</v>
      </c>
      <c r="S42" s="83">
        <f>'2b.  Complex Form Data Entry'!M88</f>
        <v>0</v>
      </c>
      <c r="T42" s="12"/>
    </row>
    <row r="43" spans="1:20" ht="13.5">
      <c r="A43" s="26"/>
      <c r="B43" s="27"/>
      <c r="C43" s="28" t="s">
        <v>12</v>
      </c>
      <c r="D43" s="29"/>
      <c r="E43" s="29"/>
      <c r="F43" s="29"/>
      <c r="G43" s="29"/>
      <c r="H43" s="201"/>
      <c r="I43" s="63">
        <f aca="true" t="shared" si="7" ref="I43:S43">SUM(I36:I42)</f>
        <v>0</v>
      </c>
      <c r="J43" s="63">
        <f t="shared" si="7"/>
        <v>0</v>
      </c>
      <c r="K43" s="63">
        <f t="shared" si="7"/>
        <v>0</v>
      </c>
      <c r="L43" s="63">
        <f t="shared" si="6"/>
        <v>0</v>
      </c>
      <c r="M43" s="63">
        <f t="shared" si="7"/>
        <v>0</v>
      </c>
      <c r="N43" s="63">
        <f t="shared" si="7"/>
        <v>0</v>
      </c>
      <c r="O43" s="63">
        <f t="shared" si="4"/>
        <v>0</v>
      </c>
      <c r="P43" s="63">
        <f>SUM(P36:P42)</f>
        <v>0</v>
      </c>
      <c r="Q43" s="63">
        <f>SUM(Q36:Q42)</f>
        <v>0</v>
      </c>
      <c r="R43" s="63">
        <f t="shared" si="5"/>
        <v>0</v>
      </c>
      <c r="S43" s="64">
        <f t="shared" si="7"/>
        <v>0</v>
      </c>
      <c r="T43" s="12"/>
    </row>
    <row r="44" spans="1:20" ht="3" customHeight="1">
      <c r="A44" s="16"/>
      <c r="B44" s="18"/>
      <c r="C44" s="22"/>
      <c r="D44" s="23"/>
      <c r="E44" s="23"/>
      <c r="F44" s="23"/>
      <c r="G44" s="23"/>
      <c r="H44" s="196"/>
      <c r="I44" s="47"/>
      <c r="J44" s="24"/>
      <c r="K44" s="24"/>
      <c r="L44" s="24"/>
      <c r="M44" s="24"/>
      <c r="N44" s="24"/>
      <c r="O44" s="24"/>
      <c r="P44" s="24"/>
      <c r="Q44" s="24"/>
      <c r="R44" s="298"/>
      <c r="S44" s="25"/>
      <c r="T44" s="12"/>
    </row>
    <row r="45" spans="1:20" ht="13.5">
      <c r="A45" s="386" t="str">
        <f>IF('2b.  Complex Form Data Entry'!E91="","   ",'2b.  Complex Form Data Entry'!E91)</f>
        <v>   </v>
      </c>
      <c r="B45" s="387"/>
      <c r="C45" s="388"/>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v>
      </c>
      <c r="G45" s="79" t="str">
        <f>IF('2b.  Complex Form Data Entry'!I91="","   ",'2b.  Complex Form Data Entry'!I91)</f>
        <v> </v>
      </c>
      <c r="H45" s="198"/>
      <c r="I45" s="48"/>
      <c r="J45" s="38"/>
      <c r="K45" s="38"/>
      <c r="L45" s="38"/>
      <c r="M45" s="38"/>
      <c r="N45" s="38"/>
      <c r="O45" s="38"/>
      <c r="P45" s="38"/>
      <c r="Q45" s="38"/>
      <c r="R45" s="299"/>
      <c r="S45" s="39"/>
      <c r="T45" s="12"/>
    </row>
    <row r="46" spans="1:20" ht="13.5" customHeight="1">
      <c r="A46" s="19"/>
      <c r="B46" s="50" t="s">
        <v>21</v>
      </c>
      <c r="C46" s="20"/>
      <c r="D46" s="45"/>
      <c r="E46" s="45"/>
      <c r="F46" s="45"/>
      <c r="G46" s="45"/>
      <c r="H46" s="200" t="str">
        <f>IF('2b.  Complex Form Data Entry'!E93="","  ",'2b.  Complex Form Data Entry'!E93)</f>
        <v>  </v>
      </c>
      <c r="I46" s="81">
        <f>'2b.  Complex Form Data Entry'!N93</f>
        <v>0</v>
      </c>
      <c r="J46" s="81">
        <f>'2b.  Complex Form Data Entry'!G93</f>
        <v>0</v>
      </c>
      <c r="K46" s="81">
        <f>'2b.  Complex Form Data Entry'!H93</f>
        <v>0</v>
      </c>
      <c r="L46" s="80">
        <f aca="true" t="shared" si="8" ref="L46:L95">J46+K46</f>
        <v>0</v>
      </c>
      <c r="M46" s="81">
        <f>'2b.  Complex Form Data Entry'!I93</f>
        <v>0</v>
      </c>
      <c r="N46" s="81">
        <f>'2b.  Complex Form Data Entry'!J93</f>
        <v>0</v>
      </c>
      <c r="O46" s="80">
        <f aca="true" t="shared" si="9" ref="O46:O95">M46+N46</f>
        <v>0</v>
      </c>
      <c r="P46" s="81">
        <f>'2b.  Complex Form Data Entry'!K93</f>
        <v>0</v>
      </c>
      <c r="Q46" s="81">
        <f>'2b.  Complex Form Data Entry'!L93</f>
        <v>0</v>
      </c>
      <c r="R46" s="80">
        <f aca="true" t="shared" si="10"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v>
      </c>
      <c r="I47" s="81">
        <f>'2b.  Complex Form Data Entry'!N94</f>
        <v>0</v>
      </c>
      <c r="J47" s="81">
        <f>'2b.  Complex Form Data Entry'!G94</f>
        <v>0</v>
      </c>
      <c r="K47" s="81">
        <f>'2b.  Complex Form Data Entry'!H94</f>
        <v>0</v>
      </c>
      <c r="L47" s="80">
        <f t="shared" si="8"/>
        <v>0</v>
      </c>
      <c r="M47" s="81">
        <f>'2b.  Complex Form Data Entry'!I94</f>
        <v>0</v>
      </c>
      <c r="N47" s="81">
        <f>'2b.  Complex Form Data Entry'!J94</f>
        <v>0</v>
      </c>
      <c r="O47" s="80">
        <f t="shared" si="9"/>
        <v>0</v>
      </c>
      <c r="P47" s="81">
        <f>'2b.  Complex Form Data Entry'!K94</f>
        <v>0</v>
      </c>
      <c r="Q47" s="81">
        <f>'2b.  Complex Form Data Entry'!L94</f>
        <v>0</v>
      </c>
      <c r="R47" s="80">
        <f t="shared" si="10"/>
        <v>0</v>
      </c>
      <c r="S47" s="83">
        <f>'2b.  Complex Form Data Entry'!M94</f>
        <v>0</v>
      </c>
      <c r="T47" s="12"/>
    </row>
    <row r="48" spans="1:20" ht="13.5" customHeight="1">
      <c r="A48" s="19"/>
      <c r="B48" s="50" t="s">
        <v>53</v>
      </c>
      <c r="C48" s="20"/>
      <c r="D48" s="45"/>
      <c r="E48" s="45"/>
      <c r="F48" s="45"/>
      <c r="G48" s="45"/>
      <c r="H48" s="200" t="str">
        <f>IF('2b.  Complex Form Data Entry'!E95="","  ",'2b.  Complex Form Data Entry'!E95)</f>
        <v>  </v>
      </c>
      <c r="I48" s="81">
        <f>'2b.  Complex Form Data Entry'!N95</f>
        <v>0</v>
      </c>
      <c r="J48" s="81">
        <f>'2b.  Complex Form Data Entry'!G95</f>
        <v>0</v>
      </c>
      <c r="K48" s="81">
        <f>'2b.  Complex Form Data Entry'!H95</f>
        <v>0</v>
      </c>
      <c r="L48" s="80">
        <f t="shared" si="8"/>
        <v>0</v>
      </c>
      <c r="M48" s="81">
        <f>'2b.  Complex Form Data Entry'!I95</f>
        <v>0</v>
      </c>
      <c r="N48" s="81">
        <f>'2b.  Complex Form Data Entry'!J95</f>
        <v>0</v>
      </c>
      <c r="O48" s="80">
        <f t="shared" si="9"/>
        <v>0</v>
      </c>
      <c r="P48" s="81">
        <f>'2b.  Complex Form Data Entry'!K95</f>
        <v>0</v>
      </c>
      <c r="Q48" s="81">
        <f>'2b.  Complex Form Data Entry'!L95</f>
        <v>0</v>
      </c>
      <c r="R48" s="80">
        <f t="shared" si="10"/>
        <v>0</v>
      </c>
      <c r="S48" s="83">
        <f>'2b.  Complex Form Data Entry'!M95</f>
        <v>0</v>
      </c>
      <c r="T48" s="12"/>
    </row>
    <row r="49" spans="1:20" ht="13.5" customHeight="1">
      <c r="A49" s="19"/>
      <c r="B49" s="389" t="s">
        <v>55</v>
      </c>
      <c r="C49" s="390"/>
      <c r="D49" s="45"/>
      <c r="E49" s="45"/>
      <c r="F49" s="45"/>
      <c r="G49" s="45"/>
      <c r="H49" s="200" t="str">
        <f>IF('2b.  Complex Form Data Entry'!E96="","  ",'2b.  Complex Form Data Entry'!E96)</f>
        <v>  </v>
      </c>
      <c r="I49" s="81">
        <f>'2b.  Complex Form Data Entry'!N96</f>
        <v>0</v>
      </c>
      <c r="J49" s="81">
        <f>'2b.  Complex Form Data Entry'!G96</f>
        <v>0</v>
      </c>
      <c r="K49" s="81">
        <f>'2b.  Complex Form Data Entry'!H96</f>
        <v>0</v>
      </c>
      <c r="L49" s="80">
        <f t="shared" si="8"/>
        <v>0</v>
      </c>
      <c r="M49" s="81">
        <f>'2b.  Complex Form Data Entry'!I96</f>
        <v>0</v>
      </c>
      <c r="N49" s="81">
        <f>'2b.  Complex Form Data Entry'!J96</f>
        <v>0</v>
      </c>
      <c r="O49" s="80">
        <f t="shared" si="9"/>
        <v>0</v>
      </c>
      <c r="P49" s="81">
        <f>'2b.  Complex Form Data Entry'!K96</f>
        <v>0</v>
      </c>
      <c r="Q49" s="81">
        <f>'2b.  Complex Form Data Entry'!L96</f>
        <v>0</v>
      </c>
      <c r="R49" s="80">
        <f t="shared" si="10"/>
        <v>0</v>
      </c>
      <c r="S49" s="83">
        <f>'2b.  Complex Form Data Entry'!M96</f>
        <v>0</v>
      </c>
      <c r="T49" s="12"/>
    </row>
    <row r="50" spans="1:20" ht="13.5" customHeight="1">
      <c r="A50" s="19"/>
      <c r="B50" s="393" t="s">
        <v>56</v>
      </c>
      <c r="C50" s="394"/>
      <c r="D50" s="45"/>
      <c r="E50" s="45"/>
      <c r="F50" s="45"/>
      <c r="G50" s="45"/>
      <c r="H50" s="200" t="str">
        <f>IF('2b.  Complex Form Data Entry'!E97="","  ",'2b.  Complex Form Data Entry'!E97)</f>
        <v>  </v>
      </c>
      <c r="I50" s="81">
        <f>'2b.  Complex Form Data Entry'!N97</f>
        <v>0</v>
      </c>
      <c r="J50" s="81">
        <f>'2b.  Complex Form Data Entry'!G97</f>
        <v>0</v>
      </c>
      <c r="K50" s="81">
        <f>'2b.  Complex Form Data Entry'!H97</f>
        <v>0</v>
      </c>
      <c r="L50" s="80">
        <f t="shared" si="8"/>
        <v>0</v>
      </c>
      <c r="M50" s="81">
        <f>'2b.  Complex Form Data Entry'!I97</f>
        <v>0</v>
      </c>
      <c r="N50" s="81">
        <f>'2b.  Complex Form Data Entry'!J97</f>
        <v>0</v>
      </c>
      <c r="O50" s="80">
        <f t="shared" si="9"/>
        <v>0</v>
      </c>
      <c r="P50" s="81">
        <f>'2b.  Complex Form Data Entry'!K97</f>
        <v>0</v>
      </c>
      <c r="Q50" s="81">
        <f>'2b.  Complex Form Data Entry'!L97</f>
        <v>0</v>
      </c>
      <c r="R50" s="80">
        <f t="shared" si="10"/>
        <v>0</v>
      </c>
      <c r="S50" s="83">
        <f>'2b.  Complex Form Data Entry'!M97</f>
        <v>0</v>
      </c>
      <c r="T50" s="12"/>
    </row>
    <row r="51" spans="1:20" ht="13.5" customHeight="1">
      <c r="A51" s="19"/>
      <c r="B51" s="389" t="s">
        <v>57</v>
      </c>
      <c r="C51" s="390"/>
      <c r="D51" s="45"/>
      <c r="E51" s="45"/>
      <c r="F51" s="45"/>
      <c r="G51" s="45"/>
      <c r="H51" s="200" t="str">
        <f>IF('2b.  Complex Form Data Entry'!E98="","  ",'2b.  Complex Form Data Entry'!E98)</f>
        <v>  </v>
      </c>
      <c r="I51" s="81">
        <f>'2b.  Complex Form Data Entry'!N98</f>
        <v>0</v>
      </c>
      <c r="J51" s="81">
        <f>'2b.  Complex Form Data Entry'!G98</f>
        <v>0</v>
      </c>
      <c r="K51" s="81">
        <f>'2b.  Complex Form Data Entry'!H98</f>
        <v>0</v>
      </c>
      <c r="L51" s="80">
        <f t="shared" si="8"/>
        <v>0</v>
      </c>
      <c r="M51" s="81">
        <f>'2b.  Complex Form Data Entry'!I98</f>
        <v>0</v>
      </c>
      <c r="N51" s="81">
        <f>'2b.  Complex Form Data Entry'!J98</f>
        <v>0</v>
      </c>
      <c r="O51" s="80">
        <f t="shared" si="9"/>
        <v>0</v>
      </c>
      <c r="P51" s="81">
        <f>'2b.  Complex Form Data Entry'!K98</f>
        <v>0</v>
      </c>
      <c r="Q51" s="81">
        <f>'2b.  Complex Form Data Entry'!L98</f>
        <v>0</v>
      </c>
      <c r="R51" s="80">
        <f t="shared" si="10"/>
        <v>0</v>
      </c>
      <c r="S51" s="83">
        <f>'2b.  Complex Form Data Entry'!M98</f>
        <v>0</v>
      </c>
      <c r="T51" s="12"/>
    </row>
    <row r="52" spans="1:20" ht="13.5" customHeight="1">
      <c r="A52" s="19"/>
      <c r="B52" s="391" t="s">
        <v>26</v>
      </c>
      <c r="C52" s="392"/>
      <c r="D52" s="45"/>
      <c r="E52" s="45"/>
      <c r="F52" s="45"/>
      <c r="G52" s="45"/>
      <c r="H52" s="200" t="str">
        <f>IF('2b.  Complex Form Data Entry'!E99="","  ",'2b.  Complex Form Data Entry'!E99)</f>
        <v>  </v>
      </c>
      <c r="I52" s="81">
        <f>'2b.  Complex Form Data Entry'!N99</f>
        <v>0</v>
      </c>
      <c r="J52" s="81">
        <f>'2b.  Complex Form Data Entry'!G99</f>
        <v>0</v>
      </c>
      <c r="K52" s="81">
        <f>'2b.  Complex Form Data Entry'!H99</f>
        <v>0</v>
      </c>
      <c r="L52" s="80">
        <f t="shared" si="8"/>
        <v>0</v>
      </c>
      <c r="M52" s="81">
        <f>'2b.  Complex Form Data Entry'!I99</f>
        <v>0</v>
      </c>
      <c r="N52" s="81">
        <f>'2b.  Complex Form Data Entry'!J99</f>
        <v>0</v>
      </c>
      <c r="O52" s="80">
        <f t="shared" si="9"/>
        <v>0</v>
      </c>
      <c r="P52" s="81">
        <f>'2b.  Complex Form Data Entry'!K99</f>
        <v>0</v>
      </c>
      <c r="Q52" s="81">
        <f>'2b.  Complex Form Data Entry'!L99</f>
        <v>0</v>
      </c>
      <c r="R52" s="80">
        <f t="shared" si="10"/>
        <v>0</v>
      </c>
      <c r="S52" s="83">
        <f>'2b.  Complex Form Data Entry'!M99</f>
        <v>0</v>
      </c>
      <c r="T52" s="12"/>
    </row>
    <row r="53" spans="1:20" ht="13.5">
      <c r="A53" s="26"/>
      <c r="B53" s="27"/>
      <c r="C53" s="28" t="s">
        <v>12</v>
      </c>
      <c r="D53" s="29"/>
      <c r="E53" s="29"/>
      <c r="F53" s="29"/>
      <c r="G53" s="29"/>
      <c r="H53" s="201"/>
      <c r="I53" s="63">
        <f aca="true" t="shared" si="11" ref="I53:S53">SUM(I46:I52)</f>
        <v>0</v>
      </c>
      <c r="J53" s="63">
        <f t="shared" si="11"/>
        <v>0</v>
      </c>
      <c r="K53" s="63">
        <f t="shared" si="11"/>
        <v>0</v>
      </c>
      <c r="L53" s="63">
        <f t="shared" si="8"/>
        <v>0</v>
      </c>
      <c r="M53" s="63">
        <f t="shared" si="11"/>
        <v>0</v>
      </c>
      <c r="N53" s="63">
        <f t="shared" si="11"/>
        <v>0</v>
      </c>
      <c r="O53" s="63">
        <f t="shared" si="9"/>
        <v>0</v>
      </c>
      <c r="P53" s="63">
        <f>SUM(P46:P52)</f>
        <v>0</v>
      </c>
      <c r="Q53" s="63">
        <f>SUM(Q46:Q52)</f>
        <v>0</v>
      </c>
      <c r="R53" s="63">
        <f t="shared" si="10"/>
        <v>0</v>
      </c>
      <c r="S53" s="64">
        <f t="shared" si="11"/>
        <v>0</v>
      </c>
      <c r="T53" s="12"/>
    </row>
    <row r="54" spans="1:20" ht="3" customHeight="1">
      <c r="A54" s="16"/>
      <c r="B54" s="18"/>
      <c r="C54" s="13"/>
      <c r="D54" s="23"/>
      <c r="E54" s="23"/>
      <c r="F54" s="23"/>
      <c r="G54" s="23"/>
      <c r="H54" s="202"/>
      <c r="I54" s="59"/>
      <c r="J54" s="60"/>
      <c r="K54" s="60"/>
      <c r="L54" s="80">
        <f t="shared" si="8"/>
        <v>0</v>
      </c>
      <c r="M54" s="61"/>
      <c r="N54" s="60"/>
      <c r="O54" s="80">
        <f t="shared" si="9"/>
        <v>0</v>
      </c>
      <c r="P54" s="60"/>
      <c r="Q54" s="60"/>
      <c r="R54" s="80">
        <f t="shared" si="10"/>
        <v>0</v>
      </c>
      <c r="S54" s="62"/>
      <c r="T54" s="12"/>
    </row>
    <row r="55" spans="1:20" ht="13.5">
      <c r="A55" s="386" t="str">
        <f>IF('2b.  Complex Form Data Entry'!E102="","   ",'2b.  Complex Form Data Entry'!E102)</f>
        <v>   </v>
      </c>
      <c r="B55" s="387"/>
      <c r="C55" s="388"/>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v>
      </c>
      <c r="G55" s="79" t="str">
        <f>IF('2b.  Complex Form Data Entry'!I102="","   ",'2b.  Complex Form Data Entry'!I102)</f>
        <v> </v>
      </c>
      <c r="H55" s="198"/>
      <c r="I55" s="48"/>
      <c r="J55" s="38"/>
      <c r="K55" s="38"/>
      <c r="L55" s="80">
        <f t="shared" si="8"/>
        <v>0</v>
      </c>
      <c r="M55" s="38"/>
      <c r="N55" s="38"/>
      <c r="O55" s="80">
        <f t="shared" si="9"/>
        <v>0</v>
      </c>
      <c r="P55" s="38"/>
      <c r="Q55" s="38"/>
      <c r="R55" s="80">
        <f t="shared" si="10"/>
        <v>0</v>
      </c>
      <c r="S55" s="39"/>
      <c r="T55" s="12"/>
    </row>
    <row r="56" spans="1:20" ht="13.5" customHeight="1">
      <c r="A56" s="19"/>
      <c r="B56" s="50" t="s">
        <v>21</v>
      </c>
      <c r="C56" s="20"/>
      <c r="D56" s="45"/>
      <c r="E56" s="45"/>
      <c r="F56" s="45"/>
      <c r="G56" s="45"/>
      <c r="H56" s="200" t="str">
        <f>IF('2b.  Complex Form Data Entry'!E104="","  ",'2b.  Complex Form Data Entry'!E104)</f>
        <v>  </v>
      </c>
      <c r="I56" s="81">
        <f>'2b.  Complex Form Data Entry'!N104</f>
        <v>0</v>
      </c>
      <c r="J56" s="81">
        <f>'2b.  Complex Form Data Entry'!G104</f>
        <v>0</v>
      </c>
      <c r="K56" s="81">
        <f>'2b.  Complex Form Data Entry'!H104</f>
        <v>0</v>
      </c>
      <c r="L56" s="80">
        <f t="shared" si="8"/>
        <v>0</v>
      </c>
      <c r="M56" s="81">
        <f>'2b.  Complex Form Data Entry'!I104</f>
        <v>0</v>
      </c>
      <c r="N56" s="81">
        <f>'2b.  Complex Form Data Entry'!J104</f>
        <v>0</v>
      </c>
      <c r="O56" s="80">
        <f t="shared" si="9"/>
        <v>0</v>
      </c>
      <c r="P56" s="81">
        <f>'2b.  Complex Form Data Entry'!K104</f>
        <v>0</v>
      </c>
      <c r="Q56" s="81">
        <f>'2b.  Complex Form Data Entry'!L104</f>
        <v>0</v>
      </c>
      <c r="R56" s="80">
        <f t="shared" si="10"/>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v>
      </c>
      <c r="I57" s="81">
        <f>'2b.  Complex Form Data Entry'!N105</f>
        <v>0</v>
      </c>
      <c r="J57" s="81">
        <f>'2b.  Complex Form Data Entry'!G105</f>
        <v>0</v>
      </c>
      <c r="K57" s="81">
        <f>'2b.  Complex Form Data Entry'!H105</f>
        <v>0</v>
      </c>
      <c r="L57" s="80">
        <f t="shared" si="8"/>
        <v>0</v>
      </c>
      <c r="M57" s="81">
        <f>'2b.  Complex Form Data Entry'!I105</f>
        <v>0</v>
      </c>
      <c r="N57" s="81">
        <f>'2b.  Complex Form Data Entry'!J105</f>
        <v>0</v>
      </c>
      <c r="O57" s="80">
        <f t="shared" si="9"/>
        <v>0</v>
      </c>
      <c r="P57" s="81">
        <f>'2b.  Complex Form Data Entry'!K105</f>
        <v>0</v>
      </c>
      <c r="Q57" s="81">
        <f>'2b.  Complex Form Data Entry'!L105</f>
        <v>0</v>
      </c>
      <c r="R57" s="80">
        <f t="shared" si="10"/>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v>
      </c>
      <c r="I58" s="81">
        <f>'2b.  Complex Form Data Entry'!N106</f>
        <v>0</v>
      </c>
      <c r="J58" s="81">
        <f>'2b.  Complex Form Data Entry'!G106</f>
        <v>0</v>
      </c>
      <c r="K58" s="81">
        <f>'2b.  Complex Form Data Entry'!H106</f>
        <v>0</v>
      </c>
      <c r="L58" s="80">
        <f t="shared" si="8"/>
        <v>0</v>
      </c>
      <c r="M58" s="81">
        <f>'2b.  Complex Form Data Entry'!I106</f>
        <v>0</v>
      </c>
      <c r="N58" s="81">
        <f>'2b.  Complex Form Data Entry'!J106</f>
        <v>0</v>
      </c>
      <c r="O58" s="80">
        <f t="shared" si="9"/>
        <v>0</v>
      </c>
      <c r="P58" s="81">
        <f>'2b.  Complex Form Data Entry'!K106</f>
        <v>0</v>
      </c>
      <c r="Q58" s="81">
        <f>'2b.  Complex Form Data Entry'!L106</f>
        <v>0</v>
      </c>
      <c r="R58" s="80">
        <f t="shared" si="10"/>
        <v>0</v>
      </c>
      <c r="S58" s="83">
        <f>'2b.  Complex Form Data Entry'!M106</f>
        <v>0</v>
      </c>
      <c r="T58" s="12"/>
    </row>
    <row r="59" spans="1:20" ht="13.5" customHeight="1">
      <c r="A59" s="19"/>
      <c r="B59" s="389" t="s">
        <v>55</v>
      </c>
      <c r="C59" s="390"/>
      <c r="D59" s="45"/>
      <c r="E59" s="45"/>
      <c r="F59" s="45"/>
      <c r="G59" s="45"/>
      <c r="H59" s="200" t="str">
        <f>IF('2b.  Complex Form Data Entry'!E107="","  ",'2b.  Complex Form Data Entry'!E107)</f>
        <v>  </v>
      </c>
      <c r="I59" s="81">
        <f>'2b.  Complex Form Data Entry'!N107</f>
        <v>0</v>
      </c>
      <c r="J59" s="81">
        <f>'2b.  Complex Form Data Entry'!G107</f>
        <v>0</v>
      </c>
      <c r="K59" s="81">
        <f>'2b.  Complex Form Data Entry'!H107</f>
        <v>0</v>
      </c>
      <c r="L59" s="80">
        <f t="shared" si="8"/>
        <v>0</v>
      </c>
      <c r="M59" s="81">
        <f>'2b.  Complex Form Data Entry'!I107</f>
        <v>0</v>
      </c>
      <c r="N59" s="81">
        <f>'2b.  Complex Form Data Entry'!J107</f>
        <v>0</v>
      </c>
      <c r="O59" s="80">
        <f t="shared" si="9"/>
        <v>0</v>
      </c>
      <c r="P59" s="81">
        <f>'2b.  Complex Form Data Entry'!K107</f>
        <v>0</v>
      </c>
      <c r="Q59" s="81">
        <f>'2b.  Complex Form Data Entry'!L107</f>
        <v>0</v>
      </c>
      <c r="R59" s="80">
        <f t="shared" si="10"/>
        <v>0</v>
      </c>
      <c r="S59" s="83">
        <f>'2b.  Complex Form Data Entry'!M107</f>
        <v>0</v>
      </c>
      <c r="T59" s="12"/>
    </row>
    <row r="60" spans="1:20" ht="13.5" customHeight="1">
      <c r="A60" s="19"/>
      <c r="B60" s="393" t="s">
        <v>56</v>
      </c>
      <c r="C60" s="394"/>
      <c r="D60" s="45"/>
      <c r="E60" s="45"/>
      <c r="F60" s="45"/>
      <c r="G60" s="45"/>
      <c r="H60" s="200" t="str">
        <f>IF('2b.  Complex Form Data Entry'!E108="","  ",'2b.  Complex Form Data Entry'!E108)</f>
        <v>  </v>
      </c>
      <c r="I60" s="81">
        <f>'2b.  Complex Form Data Entry'!N108</f>
        <v>0</v>
      </c>
      <c r="J60" s="81">
        <f>'2b.  Complex Form Data Entry'!G108</f>
        <v>0</v>
      </c>
      <c r="K60" s="81">
        <f>'2b.  Complex Form Data Entry'!H108</f>
        <v>0</v>
      </c>
      <c r="L60" s="80">
        <f t="shared" si="8"/>
        <v>0</v>
      </c>
      <c r="M60" s="81">
        <f>'2b.  Complex Form Data Entry'!I108</f>
        <v>0</v>
      </c>
      <c r="N60" s="81">
        <f>'2b.  Complex Form Data Entry'!J108</f>
        <v>0</v>
      </c>
      <c r="O60" s="80">
        <f t="shared" si="9"/>
        <v>0</v>
      </c>
      <c r="P60" s="81">
        <f>'2b.  Complex Form Data Entry'!K108</f>
        <v>0</v>
      </c>
      <c r="Q60" s="81">
        <f>'2b.  Complex Form Data Entry'!L108</f>
        <v>0</v>
      </c>
      <c r="R60" s="80">
        <f t="shared" si="10"/>
        <v>0</v>
      </c>
      <c r="S60" s="83">
        <f>'2b.  Complex Form Data Entry'!M108</f>
        <v>0</v>
      </c>
      <c r="T60" s="12"/>
    </row>
    <row r="61" spans="1:20" ht="13.5" customHeight="1">
      <c r="A61" s="19"/>
      <c r="B61" s="389" t="s">
        <v>57</v>
      </c>
      <c r="C61" s="390"/>
      <c r="D61" s="45"/>
      <c r="E61" s="45"/>
      <c r="F61" s="45"/>
      <c r="G61" s="45"/>
      <c r="H61" s="200" t="str">
        <f>IF('2b.  Complex Form Data Entry'!E109="","  ",'2b.  Complex Form Data Entry'!E109)</f>
        <v>  </v>
      </c>
      <c r="I61" s="81">
        <f>'2b.  Complex Form Data Entry'!N109</f>
        <v>0</v>
      </c>
      <c r="J61" s="81">
        <f>'2b.  Complex Form Data Entry'!G109</f>
        <v>0</v>
      </c>
      <c r="K61" s="81">
        <f>'2b.  Complex Form Data Entry'!H109</f>
        <v>0</v>
      </c>
      <c r="L61" s="80">
        <f t="shared" si="8"/>
        <v>0</v>
      </c>
      <c r="M61" s="81">
        <f>'2b.  Complex Form Data Entry'!I109</f>
        <v>0</v>
      </c>
      <c r="N61" s="81">
        <f>'2b.  Complex Form Data Entry'!J109</f>
        <v>0</v>
      </c>
      <c r="O61" s="80">
        <f t="shared" si="9"/>
        <v>0</v>
      </c>
      <c r="P61" s="81">
        <f>'2b.  Complex Form Data Entry'!K109</f>
        <v>0</v>
      </c>
      <c r="Q61" s="81">
        <f>'2b.  Complex Form Data Entry'!L109</f>
        <v>0</v>
      </c>
      <c r="R61" s="80">
        <f t="shared" si="10"/>
        <v>0</v>
      </c>
      <c r="S61" s="83">
        <f>'2b.  Complex Form Data Entry'!M109</f>
        <v>0</v>
      </c>
      <c r="T61" s="12"/>
    </row>
    <row r="62" spans="1:20" ht="13.5" customHeight="1">
      <c r="A62" s="19"/>
      <c r="B62" s="391" t="s">
        <v>26</v>
      </c>
      <c r="C62" s="392"/>
      <c r="D62" s="45"/>
      <c r="E62" s="45"/>
      <c r="F62" s="45"/>
      <c r="G62" s="45"/>
      <c r="H62" s="200" t="str">
        <f>IF('2b.  Complex Form Data Entry'!E110="","  ",'2b.  Complex Form Data Entry'!E110)</f>
        <v>  </v>
      </c>
      <c r="I62" s="81">
        <f>'2b.  Complex Form Data Entry'!N110</f>
        <v>0</v>
      </c>
      <c r="J62" s="81">
        <f>'2b.  Complex Form Data Entry'!G110</f>
        <v>0</v>
      </c>
      <c r="K62" s="81">
        <f>'2b.  Complex Form Data Entry'!H110</f>
        <v>0</v>
      </c>
      <c r="L62" s="80">
        <f t="shared" si="8"/>
        <v>0</v>
      </c>
      <c r="M62" s="81">
        <f>'2b.  Complex Form Data Entry'!I110</f>
        <v>0</v>
      </c>
      <c r="N62" s="81">
        <f>'2b.  Complex Form Data Entry'!J110</f>
        <v>0</v>
      </c>
      <c r="O62" s="80">
        <f t="shared" si="9"/>
        <v>0</v>
      </c>
      <c r="P62" s="81">
        <f>'2b.  Complex Form Data Entry'!K110</f>
        <v>0</v>
      </c>
      <c r="Q62" s="81">
        <f>'2b.  Complex Form Data Entry'!L110</f>
        <v>0</v>
      </c>
      <c r="R62" s="80">
        <f t="shared" si="10"/>
        <v>0</v>
      </c>
      <c r="S62" s="83">
        <f>'2b.  Complex Form Data Entry'!M110</f>
        <v>0</v>
      </c>
      <c r="T62" s="12"/>
    </row>
    <row r="63" spans="1:20" ht="13.5">
      <c r="A63" s="26"/>
      <c r="B63" s="27"/>
      <c r="C63" s="28" t="s">
        <v>12</v>
      </c>
      <c r="D63" s="29"/>
      <c r="E63" s="29"/>
      <c r="F63" s="29"/>
      <c r="G63" s="29"/>
      <c r="H63" s="201"/>
      <c r="I63" s="63">
        <f aca="true" t="shared" si="12" ref="I63:S63">SUM(I56:I62)</f>
        <v>0</v>
      </c>
      <c r="J63" s="63">
        <f t="shared" si="12"/>
        <v>0</v>
      </c>
      <c r="K63" s="63">
        <f t="shared" si="12"/>
        <v>0</v>
      </c>
      <c r="L63" s="63">
        <f t="shared" si="8"/>
        <v>0</v>
      </c>
      <c r="M63" s="63">
        <f t="shared" si="12"/>
        <v>0</v>
      </c>
      <c r="N63" s="63">
        <f t="shared" si="12"/>
        <v>0</v>
      </c>
      <c r="O63" s="63">
        <f t="shared" si="9"/>
        <v>0</v>
      </c>
      <c r="P63" s="63">
        <f>SUM(P56:P62)</f>
        <v>0</v>
      </c>
      <c r="Q63" s="63">
        <f>SUM(Q56:Q62)</f>
        <v>0</v>
      </c>
      <c r="R63" s="63">
        <f t="shared" si="10"/>
        <v>0</v>
      </c>
      <c r="S63" s="64">
        <f t="shared" si="12"/>
        <v>0</v>
      </c>
      <c r="T63" s="12"/>
    </row>
    <row r="64" spans="1:20" ht="3" customHeight="1">
      <c r="A64" s="57"/>
      <c r="B64" s="58"/>
      <c r="C64" s="2"/>
      <c r="D64" s="23"/>
      <c r="E64" s="23"/>
      <c r="F64" s="23"/>
      <c r="G64" s="23"/>
      <c r="H64" s="202"/>
      <c r="I64" s="59"/>
      <c r="J64" s="60"/>
      <c r="K64" s="60"/>
      <c r="L64" s="80">
        <f t="shared" si="8"/>
        <v>0</v>
      </c>
      <c r="M64" s="61"/>
      <c r="N64" s="60"/>
      <c r="O64" s="80">
        <f t="shared" si="9"/>
        <v>0</v>
      </c>
      <c r="P64" s="60"/>
      <c r="Q64" s="60"/>
      <c r="R64" s="80">
        <f t="shared" si="10"/>
        <v>0</v>
      </c>
      <c r="S64" s="62"/>
      <c r="T64" s="12"/>
    </row>
    <row r="65" spans="1:20" ht="13.5">
      <c r="A65" s="386" t="str">
        <f>IF('2b.  Complex Form Data Entry'!E113="","   ",'2b.  Complex Form Data Entry'!E113)</f>
        <v>   </v>
      </c>
      <c r="B65" s="387"/>
      <c r="C65" s="388"/>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v>
      </c>
      <c r="G65" s="79" t="str">
        <f>IF('2b.  Complex Form Data Entry'!I113="","   ",'2b.  Complex Form Data Entry'!I113)</f>
        <v> </v>
      </c>
      <c r="H65" s="198"/>
      <c r="I65" s="48"/>
      <c r="J65" s="38"/>
      <c r="K65" s="38"/>
      <c r="L65" s="80">
        <f t="shared" si="8"/>
        <v>0</v>
      </c>
      <c r="M65" s="38"/>
      <c r="N65" s="38"/>
      <c r="O65" s="80">
        <f t="shared" si="9"/>
        <v>0</v>
      </c>
      <c r="P65" s="38"/>
      <c r="Q65" s="38"/>
      <c r="R65" s="80">
        <f t="shared" si="10"/>
        <v>0</v>
      </c>
      <c r="S65" s="39"/>
      <c r="T65" s="12"/>
    </row>
    <row r="66" spans="1:20" ht="13.5" customHeight="1">
      <c r="A66" s="19"/>
      <c r="B66" s="50" t="s">
        <v>21</v>
      </c>
      <c r="C66" s="20"/>
      <c r="D66" s="45"/>
      <c r="E66" s="45"/>
      <c r="F66" s="45"/>
      <c r="G66" s="45"/>
      <c r="H66" s="200" t="str">
        <f>IF('2b.  Complex Form Data Entry'!E115="","  ",'2b.  Complex Form Data Entry'!E115)</f>
        <v>  </v>
      </c>
      <c r="I66" s="81">
        <f>'2b.  Complex Form Data Entry'!N115</f>
        <v>0</v>
      </c>
      <c r="J66" s="81">
        <f>'2b.  Complex Form Data Entry'!G115</f>
        <v>0</v>
      </c>
      <c r="K66" s="81">
        <f>'2b.  Complex Form Data Entry'!H115</f>
        <v>0</v>
      </c>
      <c r="L66" s="80">
        <f t="shared" si="8"/>
        <v>0</v>
      </c>
      <c r="M66" s="81">
        <f>'2b.  Complex Form Data Entry'!I115</f>
        <v>0</v>
      </c>
      <c r="N66" s="81">
        <f>'2b.  Complex Form Data Entry'!J115</f>
        <v>0</v>
      </c>
      <c r="O66" s="80">
        <f t="shared" si="9"/>
        <v>0</v>
      </c>
      <c r="P66" s="81">
        <f>'2b.  Complex Form Data Entry'!K115</f>
        <v>0</v>
      </c>
      <c r="Q66" s="81">
        <f>'2b.  Complex Form Data Entry'!L115</f>
        <v>0</v>
      </c>
      <c r="R66" s="80">
        <f t="shared" si="10"/>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v>
      </c>
      <c r="I67" s="81">
        <f>'2b.  Complex Form Data Entry'!N116</f>
        <v>0</v>
      </c>
      <c r="J67" s="81">
        <f>'2b.  Complex Form Data Entry'!G116</f>
        <v>0</v>
      </c>
      <c r="K67" s="81">
        <f>'2b.  Complex Form Data Entry'!H116</f>
        <v>0</v>
      </c>
      <c r="L67" s="80">
        <f t="shared" si="8"/>
        <v>0</v>
      </c>
      <c r="M67" s="81">
        <f>'2b.  Complex Form Data Entry'!I116</f>
        <v>0</v>
      </c>
      <c r="N67" s="81">
        <f>'2b.  Complex Form Data Entry'!J116</f>
        <v>0</v>
      </c>
      <c r="O67" s="80">
        <f t="shared" si="9"/>
        <v>0</v>
      </c>
      <c r="P67" s="81">
        <f>'2b.  Complex Form Data Entry'!K116</f>
        <v>0</v>
      </c>
      <c r="Q67" s="81">
        <f>'2b.  Complex Form Data Entry'!L116</f>
        <v>0</v>
      </c>
      <c r="R67" s="80">
        <f t="shared" si="10"/>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v>
      </c>
      <c r="I68" s="81">
        <f>'2b.  Complex Form Data Entry'!N117</f>
        <v>0</v>
      </c>
      <c r="J68" s="81">
        <f>'2b.  Complex Form Data Entry'!G117</f>
        <v>0</v>
      </c>
      <c r="K68" s="81">
        <f>'2b.  Complex Form Data Entry'!H117</f>
        <v>0</v>
      </c>
      <c r="L68" s="80">
        <f t="shared" si="8"/>
        <v>0</v>
      </c>
      <c r="M68" s="81">
        <f>'2b.  Complex Form Data Entry'!I117</f>
        <v>0</v>
      </c>
      <c r="N68" s="81">
        <f>'2b.  Complex Form Data Entry'!J117</f>
        <v>0</v>
      </c>
      <c r="O68" s="80">
        <f t="shared" si="9"/>
        <v>0</v>
      </c>
      <c r="P68" s="81">
        <f>'2b.  Complex Form Data Entry'!K117</f>
        <v>0</v>
      </c>
      <c r="Q68" s="81">
        <f>'2b.  Complex Form Data Entry'!L117</f>
        <v>0</v>
      </c>
      <c r="R68" s="80">
        <f t="shared" si="10"/>
        <v>0</v>
      </c>
      <c r="S68" s="83">
        <f>'2b.  Complex Form Data Entry'!M117</f>
        <v>0</v>
      </c>
      <c r="T68" s="12"/>
    </row>
    <row r="69" spans="1:20" ht="13.5" customHeight="1">
      <c r="A69" s="19"/>
      <c r="B69" s="389" t="s">
        <v>55</v>
      </c>
      <c r="C69" s="390"/>
      <c r="D69" s="45"/>
      <c r="E69" s="45"/>
      <c r="F69" s="45"/>
      <c r="G69" s="45"/>
      <c r="H69" s="200" t="str">
        <f>IF('2b.  Complex Form Data Entry'!E118="","  ",'2b.  Complex Form Data Entry'!E118)</f>
        <v>  </v>
      </c>
      <c r="I69" s="81">
        <f>'2b.  Complex Form Data Entry'!N118</f>
        <v>0</v>
      </c>
      <c r="J69" s="81">
        <f>'2b.  Complex Form Data Entry'!G118</f>
        <v>0</v>
      </c>
      <c r="K69" s="81">
        <f>'2b.  Complex Form Data Entry'!H118</f>
        <v>0</v>
      </c>
      <c r="L69" s="80">
        <f t="shared" si="8"/>
        <v>0</v>
      </c>
      <c r="M69" s="81">
        <f>'2b.  Complex Form Data Entry'!I118</f>
        <v>0</v>
      </c>
      <c r="N69" s="81">
        <f>'2b.  Complex Form Data Entry'!J118</f>
        <v>0</v>
      </c>
      <c r="O69" s="80">
        <f t="shared" si="9"/>
        <v>0</v>
      </c>
      <c r="P69" s="81">
        <f>'2b.  Complex Form Data Entry'!K118</f>
        <v>0</v>
      </c>
      <c r="Q69" s="81">
        <f>'2b.  Complex Form Data Entry'!L118</f>
        <v>0</v>
      </c>
      <c r="R69" s="80">
        <f t="shared" si="10"/>
        <v>0</v>
      </c>
      <c r="S69" s="83">
        <f>'2b.  Complex Form Data Entry'!M118</f>
        <v>0</v>
      </c>
      <c r="T69" s="12"/>
    </row>
    <row r="70" spans="1:20" ht="13.5" customHeight="1">
      <c r="A70" s="19"/>
      <c r="B70" s="393" t="s">
        <v>56</v>
      </c>
      <c r="C70" s="394"/>
      <c r="D70" s="45"/>
      <c r="E70" s="45"/>
      <c r="F70" s="45"/>
      <c r="G70" s="45"/>
      <c r="H70" s="200" t="str">
        <f>IF('2b.  Complex Form Data Entry'!E119="","  ",'2b.  Complex Form Data Entry'!E119)</f>
        <v>  </v>
      </c>
      <c r="I70" s="81">
        <f>'2b.  Complex Form Data Entry'!N119</f>
        <v>0</v>
      </c>
      <c r="J70" s="81">
        <f>'2b.  Complex Form Data Entry'!G119</f>
        <v>0</v>
      </c>
      <c r="K70" s="81">
        <f>'2b.  Complex Form Data Entry'!H119</f>
        <v>0</v>
      </c>
      <c r="L70" s="80">
        <f t="shared" si="8"/>
        <v>0</v>
      </c>
      <c r="M70" s="81">
        <f>'2b.  Complex Form Data Entry'!I119</f>
        <v>0</v>
      </c>
      <c r="N70" s="81">
        <f>'2b.  Complex Form Data Entry'!J119</f>
        <v>0</v>
      </c>
      <c r="O70" s="80">
        <f t="shared" si="9"/>
        <v>0</v>
      </c>
      <c r="P70" s="81">
        <f>'2b.  Complex Form Data Entry'!K119</f>
        <v>0</v>
      </c>
      <c r="Q70" s="81">
        <f>'2b.  Complex Form Data Entry'!L119</f>
        <v>0</v>
      </c>
      <c r="R70" s="80">
        <f t="shared" si="10"/>
        <v>0</v>
      </c>
      <c r="S70" s="83">
        <f>'2b.  Complex Form Data Entry'!M119</f>
        <v>0</v>
      </c>
      <c r="T70" s="12"/>
    </row>
    <row r="71" spans="1:20" ht="13.5" customHeight="1">
      <c r="A71" s="19"/>
      <c r="B71" s="389" t="s">
        <v>57</v>
      </c>
      <c r="C71" s="390"/>
      <c r="D71" s="45"/>
      <c r="E71" s="45"/>
      <c r="F71" s="45"/>
      <c r="G71" s="45"/>
      <c r="H71" s="200" t="str">
        <f>IF('2b.  Complex Form Data Entry'!E120="","  ",'2b.  Complex Form Data Entry'!E120)</f>
        <v>  </v>
      </c>
      <c r="I71" s="81">
        <f>'2b.  Complex Form Data Entry'!N120</f>
        <v>0</v>
      </c>
      <c r="J71" s="81">
        <f>'2b.  Complex Form Data Entry'!G120</f>
        <v>0</v>
      </c>
      <c r="K71" s="81">
        <f>'2b.  Complex Form Data Entry'!H120</f>
        <v>0</v>
      </c>
      <c r="L71" s="80">
        <f t="shared" si="8"/>
        <v>0</v>
      </c>
      <c r="M71" s="81">
        <f>'2b.  Complex Form Data Entry'!I120</f>
        <v>0</v>
      </c>
      <c r="N71" s="81">
        <f>'2b.  Complex Form Data Entry'!J120</f>
        <v>0</v>
      </c>
      <c r="O71" s="80">
        <f t="shared" si="9"/>
        <v>0</v>
      </c>
      <c r="P71" s="81">
        <f>'2b.  Complex Form Data Entry'!K120</f>
        <v>0</v>
      </c>
      <c r="Q71" s="81">
        <f>'2b.  Complex Form Data Entry'!L120</f>
        <v>0</v>
      </c>
      <c r="R71" s="80">
        <f t="shared" si="10"/>
        <v>0</v>
      </c>
      <c r="S71" s="83">
        <f>'2b.  Complex Form Data Entry'!M120</f>
        <v>0</v>
      </c>
      <c r="T71" s="12"/>
    </row>
    <row r="72" spans="1:20" ht="13.5" customHeight="1">
      <c r="A72" s="19"/>
      <c r="B72" s="391" t="s">
        <v>26</v>
      </c>
      <c r="C72" s="392"/>
      <c r="D72" s="45"/>
      <c r="E72" s="45"/>
      <c r="F72" s="45"/>
      <c r="G72" s="45"/>
      <c r="H72" s="200" t="str">
        <f>IF('2b.  Complex Form Data Entry'!E121="","  ",'2b.  Complex Form Data Entry'!E121)</f>
        <v>  </v>
      </c>
      <c r="I72" s="81">
        <f>'2b.  Complex Form Data Entry'!N121</f>
        <v>0</v>
      </c>
      <c r="J72" s="81">
        <f>'2b.  Complex Form Data Entry'!G121</f>
        <v>0</v>
      </c>
      <c r="K72" s="81">
        <f>'2b.  Complex Form Data Entry'!H121</f>
        <v>0</v>
      </c>
      <c r="L72" s="80">
        <f t="shared" si="8"/>
        <v>0</v>
      </c>
      <c r="M72" s="81">
        <f>'2b.  Complex Form Data Entry'!I121</f>
        <v>0</v>
      </c>
      <c r="N72" s="81">
        <f>'2b.  Complex Form Data Entry'!J121</f>
        <v>0</v>
      </c>
      <c r="O72" s="80">
        <f t="shared" si="9"/>
        <v>0</v>
      </c>
      <c r="P72" s="81">
        <f>'2b.  Complex Form Data Entry'!K121</f>
        <v>0</v>
      </c>
      <c r="Q72" s="81">
        <f>'2b.  Complex Form Data Entry'!L121</f>
        <v>0</v>
      </c>
      <c r="R72" s="80">
        <f t="shared" si="10"/>
        <v>0</v>
      </c>
      <c r="S72" s="83">
        <f>'2b.  Complex Form Data Entry'!M121</f>
        <v>0</v>
      </c>
      <c r="T72" s="12"/>
    </row>
    <row r="73" spans="1:20" ht="13.5">
      <c r="A73" s="26"/>
      <c r="B73" s="27"/>
      <c r="C73" s="28" t="s">
        <v>12</v>
      </c>
      <c r="D73" s="29"/>
      <c r="E73" s="29"/>
      <c r="F73" s="29"/>
      <c r="G73" s="29"/>
      <c r="H73" s="201"/>
      <c r="I73" s="63">
        <f aca="true" t="shared" si="13" ref="I73:S73">SUM(I66:I72)</f>
        <v>0</v>
      </c>
      <c r="J73" s="63">
        <f t="shared" si="13"/>
        <v>0</v>
      </c>
      <c r="K73" s="63">
        <f t="shared" si="13"/>
        <v>0</v>
      </c>
      <c r="L73" s="63">
        <f t="shared" si="8"/>
        <v>0</v>
      </c>
      <c r="M73" s="63">
        <f t="shared" si="13"/>
        <v>0</v>
      </c>
      <c r="N73" s="63">
        <f t="shared" si="13"/>
        <v>0</v>
      </c>
      <c r="O73" s="63">
        <f t="shared" si="9"/>
        <v>0</v>
      </c>
      <c r="P73" s="63">
        <f>SUM(P66:P72)</f>
        <v>0</v>
      </c>
      <c r="Q73" s="63">
        <f>SUM(Q66:Q72)</f>
        <v>0</v>
      </c>
      <c r="R73" s="63">
        <f t="shared" si="10"/>
        <v>0</v>
      </c>
      <c r="S73" s="64">
        <f t="shared" si="13"/>
        <v>0</v>
      </c>
      <c r="T73" s="12"/>
    </row>
    <row r="74" spans="1:20" ht="3" customHeight="1">
      <c r="A74" s="57"/>
      <c r="B74" s="58"/>
      <c r="C74" s="2"/>
      <c r="D74" s="23"/>
      <c r="E74" s="23"/>
      <c r="F74" s="23"/>
      <c r="G74" s="23"/>
      <c r="H74" s="202"/>
      <c r="I74" s="59"/>
      <c r="J74" s="60"/>
      <c r="K74" s="60"/>
      <c r="L74" s="80">
        <f t="shared" si="8"/>
        <v>0</v>
      </c>
      <c r="M74" s="61"/>
      <c r="N74" s="60"/>
      <c r="O74" s="80">
        <f t="shared" si="9"/>
        <v>0</v>
      </c>
      <c r="P74" s="60"/>
      <c r="Q74" s="60"/>
      <c r="R74" s="80">
        <f t="shared" si="10"/>
        <v>0</v>
      </c>
      <c r="S74" s="62"/>
      <c r="T74" s="12"/>
    </row>
    <row r="75" spans="1:20" ht="13.5">
      <c r="A75" s="386" t="str">
        <f>IF('2b.  Complex Form Data Entry'!E124="","   ",'2b.  Complex Form Data Entry'!E124)</f>
        <v>   </v>
      </c>
      <c r="B75" s="387"/>
      <c r="C75" s="388"/>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v>
      </c>
      <c r="G75" s="79" t="str">
        <f>IF('2b.  Complex Form Data Entry'!I124="","   ",'2b.  Complex Form Data Entry'!I124)</f>
        <v> </v>
      </c>
      <c r="H75" s="198"/>
      <c r="I75" s="48"/>
      <c r="J75" s="38"/>
      <c r="K75" s="38"/>
      <c r="L75" s="80">
        <f t="shared" si="8"/>
        <v>0</v>
      </c>
      <c r="M75" s="38"/>
      <c r="N75" s="38"/>
      <c r="O75" s="80">
        <f t="shared" si="9"/>
        <v>0</v>
      </c>
      <c r="P75" s="38"/>
      <c r="Q75" s="38"/>
      <c r="R75" s="80">
        <f t="shared" si="10"/>
        <v>0</v>
      </c>
      <c r="S75" s="39"/>
      <c r="T75" s="12"/>
    </row>
    <row r="76" spans="1:20" ht="13.5">
      <c r="A76" s="19"/>
      <c r="B76" s="50" t="s">
        <v>21</v>
      </c>
      <c r="C76" s="20"/>
      <c r="D76" s="45"/>
      <c r="E76" s="45"/>
      <c r="F76" s="45"/>
      <c r="G76" s="45"/>
      <c r="H76" s="200" t="str">
        <f>IF('2b.  Complex Form Data Entry'!E126="","  ",'2b.  Complex Form Data Entry'!E126)</f>
        <v>  </v>
      </c>
      <c r="I76" s="81">
        <f>'2b.  Complex Form Data Entry'!N126</f>
        <v>0</v>
      </c>
      <c r="J76" s="81">
        <f>'2b.  Complex Form Data Entry'!G126</f>
        <v>0</v>
      </c>
      <c r="K76" s="81">
        <f>'2b.  Complex Form Data Entry'!H126</f>
        <v>0</v>
      </c>
      <c r="L76" s="80">
        <f t="shared" si="8"/>
        <v>0</v>
      </c>
      <c r="M76" s="81">
        <f>'2b.  Complex Form Data Entry'!I126</f>
        <v>0</v>
      </c>
      <c r="N76" s="81">
        <f>'2b.  Complex Form Data Entry'!J126</f>
        <v>0</v>
      </c>
      <c r="O76" s="80">
        <f t="shared" si="9"/>
        <v>0</v>
      </c>
      <c r="P76" s="81">
        <f>'2b.  Complex Form Data Entry'!K126</f>
        <v>0</v>
      </c>
      <c r="Q76" s="81">
        <f>'2b.  Complex Form Data Entry'!L126</f>
        <v>0</v>
      </c>
      <c r="R76" s="80">
        <f t="shared" si="10"/>
        <v>0</v>
      </c>
      <c r="S76" s="104">
        <f>'2b.  Complex Form Data Entry'!M126</f>
        <v>0</v>
      </c>
      <c r="T76" s="12"/>
    </row>
    <row r="77" spans="1:20" ht="13.5">
      <c r="A77" s="19"/>
      <c r="B77" s="50" t="s">
        <v>25</v>
      </c>
      <c r="C77" s="20"/>
      <c r="D77" s="45"/>
      <c r="E77" s="45"/>
      <c r="F77" s="45"/>
      <c r="G77" s="45"/>
      <c r="H77" s="200" t="str">
        <f>IF('2b.  Complex Form Data Entry'!E127="","  ",'2b.  Complex Form Data Entry'!E127)</f>
        <v>  </v>
      </c>
      <c r="I77" s="81">
        <f>'2b.  Complex Form Data Entry'!N127</f>
        <v>0</v>
      </c>
      <c r="J77" s="81">
        <f>'2b.  Complex Form Data Entry'!G127</f>
        <v>0</v>
      </c>
      <c r="K77" s="81">
        <f>'2b.  Complex Form Data Entry'!H127</f>
        <v>0</v>
      </c>
      <c r="L77" s="80">
        <f t="shared" si="8"/>
        <v>0</v>
      </c>
      <c r="M77" s="81">
        <f>'2b.  Complex Form Data Entry'!I127</f>
        <v>0</v>
      </c>
      <c r="N77" s="81">
        <f>'2b.  Complex Form Data Entry'!J127</f>
        <v>0</v>
      </c>
      <c r="O77" s="80">
        <f t="shared" si="9"/>
        <v>0</v>
      </c>
      <c r="P77" s="81">
        <f>'2b.  Complex Form Data Entry'!K127</f>
        <v>0</v>
      </c>
      <c r="Q77" s="81">
        <f>'2b.  Complex Form Data Entry'!L127</f>
        <v>0</v>
      </c>
      <c r="R77" s="80">
        <f t="shared" si="10"/>
        <v>0</v>
      </c>
      <c r="S77" s="104">
        <f>'2b.  Complex Form Data Entry'!M127</f>
        <v>0</v>
      </c>
      <c r="T77" s="12"/>
    </row>
    <row r="78" spans="1:20" ht="13.5">
      <c r="A78" s="19"/>
      <c r="B78" s="50" t="s">
        <v>53</v>
      </c>
      <c r="C78" s="20"/>
      <c r="D78" s="45"/>
      <c r="E78" s="45"/>
      <c r="F78" s="45"/>
      <c r="G78" s="45"/>
      <c r="H78" s="200" t="str">
        <f>IF('2b.  Complex Form Data Entry'!E128="","  ",'2b.  Complex Form Data Entry'!E128)</f>
        <v>  </v>
      </c>
      <c r="I78" s="81">
        <f>'2b.  Complex Form Data Entry'!N128</f>
        <v>0</v>
      </c>
      <c r="J78" s="81">
        <f>'2b.  Complex Form Data Entry'!G128</f>
        <v>0</v>
      </c>
      <c r="K78" s="81">
        <f>'2b.  Complex Form Data Entry'!H128</f>
        <v>0</v>
      </c>
      <c r="L78" s="80">
        <f t="shared" si="8"/>
        <v>0</v>
      </c>
      <c r="M78" s="81">
        <f>'2b.  Complex Form Data Entry'!I128</f>
        <v>0</v>
      </c>
      <c r="N78" s="81">
        <f>'2b.  Complex Form Data Entry'!J128</f>
        <v>0</v>
      </c>
      <c r="O78" s="80">
        <f t="shared" si="9"/>
        <v>0</v>
      </c>
      <c r="P78" s="81">
        <f>'2b.  Complex Form Data Entry'!K128</f>
        <v>0</v>
      </c>
      <c r="Q78" s="81">
        <f>'2b.  Complex Form Data Entry'!L128</f>
        <v>0</v>
      </c>
      <c r="R78" s="80">
        <f t="shared" si="10"/>
        <v>0</v>
      </c>
      <c r="S78" s="104">
        <f>'2b.  Complex Form Data Entry'!M128</f>
        <v>0</v>
      </c>
      <c r="T78" s="12"/>
    </row>
    <row r="79" spans="1:20" ht="13.5">
      <c r="A79" s="19"/>
      <c r="B79" s="389" t="s">
        <v>55</v>
      </c>
      <c r="C79" s="390"/>
      <c r="D79" s="45"/>
      <c r="E79" s="45"/>
      <c r="F79" s="45"/>
      <c r="G79" s="45"/>
      <c r="H79" s="200" t="str">
        <f>IF('2b.  Complex Form Data Entry'!E129="","  ",'2b.  Complex Form Data Entry'!E129)</f>
        <v>  </v>
      </c>
      <c r="I79" s="81">
        <f>'2b.  Complex Form Data Entry'!N129</f>
        <v>0</v>
      </c>
      <c r="J79" s="81">
        <f>'2b.  Complex Form Data Entry'!G129</f>
        <v>0</v>
      </c>
      <c r="K79" s="81">
        <f>'2b.  Complex Form Data Entry'!H129</f>
        <v>0</v>
      </c>
      <c r="L79" s="80">
        <f t="shared" si="8"/>
        <v>0</v>
      </c>
      <c r="M79" s="81">
        <f>'2b.  Complex Form Data Entry'!I129</f>
        <v>0</v>
      </c>
      <c r="N79" s="81">
        <f>'2b.  Complex Form Data Entry'!J129</f>
        <v>0</v>
      </c>
      <c r="O79" s="80">
        <f t="shared" si="9"/>
        <v>0</v>
      </c>
      <c r="P79" s="81">
        <f>'2b.  Complex Form Data Entry'!K129</f>
        <v>0</v>
      </c>
      <c r="Q79" s="81">
        <f>'2b.  Complex Form Data Entry'!L129</f>
        <v>0</v>
      </c>
      <c r="R79" s="80">
        <f t="shared" si="10"/>
        <v>0</v>
      </c>
      <c r="S79" s="104">
        <f>'2b.  Complex Form Data Entry'!M129</f>
        <v>0</v>
      </c>
      <c r="T79" s="12"/>
    </row>
    <row r="80" spans="1:20" ht="13.5">
      <c r="A80" s="19"/>
      <c r="B80" s="393" t="s">
        <v>56</v>
      </c>
      <c r="C80" s="394"/>
      <c r="D80" s="45"/>
      <c r="E80" s="45"/>
      <c r="F80" s="45"/>
      <c r="G80" s="45"/>
      <c r="H80" s="200" t="str">
        <f>IF('2b.  Complex Form Data Entry'!E130="","  ",'2b.  Complex Form Data Entry'!E130)</f>
        <v>  </v>
      </c>
      <c r="I80" s="81">
        <f>'2b.  Complex Form Data Entry'!N130</f>
        <v>0</v>
      </c>
      <c r="J80" s="81">
        <f>'2b.  Complex Form Data Entry'!G130</f>
        <v>0</v>
      </c>
      <c r="K80" s="81">
        <f>'2b.  Complex Form Data Entry'!H130</f>
        <v>0</v>
      </c>
      <c r="L80" s="80">
        <f t="shared" si="8"/>
        <v>0</v>
      </c>
      <c r="M80" s="81">
        <f>'2b.  Complex Form Data Entry'!I130</f>
        <v>0</v>
      </c>
      <c r="N80" s="81">
        <f>'2b.  Complex Form Data Entry'!J130</f>
        <v>0</v>
      </c>
      <c r="O80" s="80">
        <f t="shared" si="9"/>
        <v>0</v>
      </c>
      <c r="P80" s="81">
        <f>'2b.  Complex Form Data Entry'!K130</f>
        <v>0</v>
      </c>
      <c r="Q80" s="81">
        <f>'2b.  Complex Form Data Entry'!L130</f>
        <v>0</v>
      </c>
      <c r="R80" s="80">
        <f t="shared" si="10"/>
        <v>0</v>
      </c>
      <c r="S80" s="104">
        <f>'2b.  Complex Form Data Entry'!M130</f>
        <v>0</v>
      </c>
      <c r="T80" s="12"/>
    </row>
    <row r="81" spans="1:20" ht="13.5">
      <c r="A81" s="19"/>
      <c r="B81" s="389" t="s">
        <v>57</v>
      </c>
      <c r="C81" s="390"/>
      <c r="D81" s="45"/>
      <c r="E81" s="45"/>
      <c r="F81" s="45"/>
      <c r="G81" s="45"/>
      <c r="H81" s="200" t="str">
        <f>IF('2b.  Complex Form Data Entry'!E131="","  ",'2b.  Complex Form Data Entry'!E131)</f>
        <v>  </v>
      </c>
      <c r="I81" s="81">
        <f>'2b.  Complex Form Data Entry'!N131</f>
        <v>0</v>
      </c>
      <c r="J81" s="81">
        <f>'2b.  Complex Form Data Entry'!G131</f>
        <v>0</v>
      </c>
      <c r="K81" s="81">
        <f>'2b.  Complex Form Data Entry'!H131</f>
        <v>0</v>
      </c>
      <c r="L81" s="80">
        <f t="shared" si="8"/>
        <v>0</v>
      </c>
      <c r="M81" s="81">
        <f>'2b.  Complex Form Data Entry'!I131</f>
        <v>0</v>
      </c>
      <c r="N81" s="81">
        <f>'2b.  Complex Form Data Entry'!J131</f>
        <v>0</v>
      </c>
      <c r="O81" s="80">
        <f t="shared" si="9"/>
        <v>0</v>
      </c>
      <c r="P81" s="81">
        <f>'2b.  Complex Form Data Entry'!K131</f>
        <v>0</v>
      </c>
      <c r="Q81" s="81">
        <f>'2b.  Complex Form Data Entry'!L131</f>
        <v>0</v>
      </c>
      <c r="R81" s="80">
        <f t="shared" si="10"/>
        <v>0</v>
      </c>
      <c r="S81" s="104">
        <f>'2b.  Complex Form Data Entry'!M131</f>
        <v>0</v>
      </c>
      <c r="T81" s="12"/>
    </row>
    <row r="82" spans="1:20" ht="13.5">
      <c r="A82" s="19"/>
      <c r="B82" s="391" t="s">
        <v>26</v>
      </c>
      <c r="C82" s="392"/>
      <c r="D82" s="45"/>
      <c r="E82" s="45"/>
      <c r="F82" s="45"/>
      <c r="G82" s="45"/>
      <c r="H82" s="200" t="str">
        <f>IF('2b.  Complex Form Data Entry'!E132="","  ",'2b.  Complex Form Data Entry'!E132)</f>
        <v>  </v>
      </c>
      <c r="I82" s="81">
        <f>'2b.  Complex Form Data Entry'!N132</f>
        <v>0</v>
      </c>
      <c r="J82" s="81">
        <f>'2b.  Complex Form Data Entry'!G132</f>
        <v>0</v>
      </c>
      <c r="K82" s="81">
        <f>'2b.  Complex Form Data Entry'!H132</f>
        <v>0</v>
      </c>
      <c r="L82" s="80">
        <f t="shared" si="8"/>
        <v>0</v>
      </c>
      <c r="M82" s="81">
        <f>'2b.  Complex Form Data Entry'!I132</f>
        <v>0</v>
      </c>
      <c r="N82" s="81">
        <f>'2b.  Complex Form Data Entry'!J132</f>
        <v>0</v>
      </c>
      <c r="O82" s="80">
        <f t="shared" si="9"/>
        <v>0</v>
      </c>
      <c r="P82" s="81">
        <f>'2b.  Complex Form Data Entry'!K132</f>
        <v>0</v>
      </c>
      <c r="Q82" s="81">
        <f>'2b.  Complex Form Data Entry'!L132</f>
        <v>0</v>
      </c>
      <c r="R82" s="80">
        <f t="shared" si="10"/>
        <v>0</v>
      </c>
      <c r="S82" s="104">
        <f>'2b.  Complex Form Data Entry'!M132</f>
        <v>0</v>
      </c>
      <c r="T82" s="12"/>
    </row>
    <row r="83" spans="1:20" ht="13.5">
      <c r="A83" s="26"/>
      <c r="B83" s="27"/>
      <c r="C83" s="28" t="s">
        <v>12</v>
      </c>
      <c r="D83" s="29"/>
      <c r="E83" s="29"/>
      <c r="F83" s="29"/>
      <c r="G83" s="29"/>
      <c r="H83" s="201"/>
      <c r="I83" s="63">
        <f aca="true" t="shared" si="14" ref="I83:S83">SUM(I76:I82)</f>
        <v>0</v>
      </c>
      <c r="J83" s="63">
        <f t="shared" si="14"/>
        <v>0</v>
      </c>
      <c r="K83" s="63">
        <f t="shared" si="14"/>
        <v>0</v>
      </c>
      <c r="L83" s="63">
        <f t="shared" si="8"/>
        <v>0</v>
      </c>
      <c r="M83" s="63">
        <f t="shared" si="14"/>
        <v>0</v>
      </c>
      <c r="N83" s="63">
        <f t="shared" si="14"/>
        <v>0</v>
      </c>
      <c r="O83" s="63">
        <f t="shared" si="9"/>
        <v>0</v>
      </c>
      <c r="P83" s="63">
        <f>SUM(P76:P82)</f>
        <v>0</v>
      </c>
      <c r="Q83" s="63">
        <f>SUM(Q76:Q82)</f>
        <v>0</v>
      </c>
      <c r="R83" s="63">
        <f t="shared" si="10"/>
        <v>0</v>
      </c>
      <c r="S83" s="64">
        <f t="shared" si="14"/>
        <v>0</v>
      </c>
      <c r="T83" s="12"/>
    </row>
    <row r="84" spans="1:20" ht="3" customHeight="1">
      <c r="A84" s="57"/>
      <c r="B84" s="58"/>
      <c r="C84" s="2"/>
      <c r="D84" s="23"/>
      <c r="E84" s="23"/>
      <c r="F84" s="23"/>
      <c r="G84" s="23"/>
      <c r="H84" s="202"/>
      <c r="I84" s="59"/>
      <c r="J84" s="60"/>
      <c r="K84" s="60"/>
      <c r="L84" s="80">
        <f t="shared" si="8"/>
        <v>0</v>
      </c>
      <c r="M84" s="61"/>
      <c r="N84" s="60"/>
      <c r="O84" s="80">
        <f t="shared" si="9"/>
        <v>0</v>
      </c>
      <c r="P84" s="60"/>
      <c r="Q84" s="60"/>
      <c r="R84" s="80">
        <f t="shared" si="10"/>
        <v>0</v>
      </c>
      <c r="S84" s="62"/>
      <c r="T84" s="12"/>
    </row>
    <row r="85" spans="1:20" ht="13.5">
      <c r="A85" s="386" t="str">
        <f>IF('2b.  Complex Form Data Entry'!E135="","   ",'2b.  Complex Form Data Entry'!E135)</f>
        <v>   </v>
      </c>
      <c r="B85" s="387"/>
      <c r="C85" s="388"/>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v>
      </c>
      <c r="G85" s="79" t="str">
        <f>IF('2b.  Complex Form Data Entry'!I135="","   ",'2b.  Complex Form Data Entry'!I135)</f>
        <v> </v>
      </c>
      <c r="H85" s="198"/>
      <c r="I85" s="48"/>
      <c r="J85" s="38"/>
      <c r="K85" s="38"/>
      <c r="L85" s="80">
        <f t="shared" si="8"/>
        <v>0</v>
      </c>
      <c r="M85" s="38"/>
      <c r="N85" s="38"/>
      <c r="O85" s="80">
        <f t="shared" si="9"/>
        <v>0</v>
      </c>
      <c r="P85" s="38"/>
      <c r="Q85" s="38"/>
      <c r="R85" s="80">
        <f t="shared" si="10"/>
        <v>0</v>
      </c>
      <c r="S85" s="39"/>
      <c r="T85" s="12"/>
    </row>
    <row r="86" spans="1:20" ht="13.5">
      <c r="A86" s="19"/>
      <c r="B86" s="50" t="s">
        <v>21</v>
      </c>
      <c r="C86" s="20"/>
      <c r="D86" s="45"/>
      <c r="E86" s="45"/>
      <c r="F86" s="45"/>
      <c r="G86" s="45"/>
      <c r="H86" s="200" t="str">
        <f>IF('2b.  Complex Form Data Entry'!E137="","  ",'2b.  Complex Form Data Entry'!E137)</f>
        <v>  </v>
      </c>
      <c r="I86" s="81">
        <f>'2b.  Complex Form Data Entry'!N137</f>
        <v>0</v>
      </c>
      <c r="J86" s="81">
        <f>'2b.  Complex Form Data Entry'!G137</f>
        <v>0</v>
      </c>
      <c r="K86" s="81">
        <f>'2b.  Complex Form Data Entry'!H137</f>
        <v>0</v>
      </c>
      <c r="L86" s="80">
        <f t="shared" si="8"/>
        <v>0</v>
      </c>
      <c r="M86" s="81">
        <f>'2b.  Complex Form Data Entry'!I137</f>
        <v>0</v>
      </c>
      <c r="N86" s="81">
        <f>'2b.  Complex Form Data Entry'!J137</f>
        <v>0</v>
      </c>
      <c r="O86" s="80">
        <f t="shared" si="9"/>
        <v>0</v>
      </c>
      <c r="P86" s="81">
        <f>'2b.  Complex Form Data Entry'!K137</f>
        <v>0</v>
      </c>
      <c r="Q86" s="81">
        <f>'2b.  Complex Form Data Entry'!L137</f>
        <v>0</v>
      </c>
      <c r="R86" s="80">
        <f t="shared" si="10"/>
        <v>0</v>
      </c>
      <c r="S86" s="104">
        <f>'2b.  Complex Form Data Entry'!M137</f>
        <v>0</v>
      </c>
      <c r="T86" s="12"/>
    </row>
    <row r="87" spans="1:20" ht="13.5">
      <c r="A87" s="19"/>
      <c r="B87" s="50" t="s">
        <v>25</v>
      </c>
      <c r="C87" s="20"/>
      <c r="D87" s="45"/>
      <c r="E87" s="45"/>
      <c r="F87" s="45"/>
      <c r="G87" s="45"/>
      <c r="H87" s="200" t="str">
        <f>IF('2b.  Complex Form Data Entry'!E138="","  ",'2b.  Complex Form Data Entry'!E138)</f>
        <v>  </v>
      </c>
      <c r="I87" s="81">
        <f>'2b.  Complex Form Data Entry'!N138</f>
        <v>0</v>
      </c>
      <c r="J87" s="81">
        <f>'2b.  Complex Form Data Entry'!G138</f>
        <v>0</v>
      </c>
      <c r="K87" s="81">
        <f>'2b.  Complex Form Data Entry'!H138</f>
        <v>0</v>
      </c>
      <c r="L87" s="80">
        <f t="shared" si="8"/>
        <v>0</v>
      </c>
      <c r="M87" s="81">
        <f>'2b.  Complex Form Data Entry'!I138</f>
        <v>0</v>
      </c>
      <c r="N87" s="81">
        <f>'2b.  Complex Form Data Entry'!J138</f>
        <v>0</v>
      </c>
      <c r="O87" s="80">
        <f t="shared" si="9"/>
        <v>0</v>
      </c>
      <c r="P87" s="81">
        <f>'2b.  Complex Form Data Entry'!K138</f>
        <v>0</v>
      </c>
      <c r="Q87" s="81">
        <f>'2b.  Complex Form Data Entry'!L138</f>
        <v>0</v>
      </c>
      <c r="R87" s="80">
        <f t="shared" si="10"/>
        <v>0</v>
      </c>
      <c r="S87" s="104">
        <f>'2b.  Complex Form Data Entry'!M138</f>
        <v>0</v>
      </c>
      <c r="T87" s="12"/>
    </row>
    <row r="88" spans="1:20" ht="13.5">
      <c r="A88" s="19"/>
      <c r="B88" s="50" t="s">
        <v>53</v>
      </c>
      <c r="C88" s="20"/>
      <c r="D88" s="45"/>
      <c r="E88" s="45"/>
      <c r="F88" s="45"/>
      <c r="G88" s="45"/>
      <c r="H88" s="200" t="str">
        <f>IF('2b.  Complex Form Data Entry'!E139="","  ",'2b.  Complex Form Data Entry'!E139)</f>
        <v>  </v>
      </c>
      <c r="I88" s="81">
        <f>'2b.  Complex Form Data Entry'!N139</f>
        <v>0</v>
      </c>
      <c r="J88" s="81">
        <f>'2b.  Complex Form Data Entry'!G139</f>
        <v>0</v>
      </c>
      <c r="K88" s="81">
        <f>'2b.  Complex Form Data Entry'!H139</f>
        <v>0</v>
      </c>
      <c r="L88" s="80">
        <f t="shared" si="8"/>
        <v>0</v>
      </c>
      <c r="M88" s="81">
        <f>'2b.  Complex Form Data Entry'!I139</f>
        <v>0</v>
      </c>
      <c r="N88" s="81">
        <f>'2b.  Complex Form Data Entry'!J139</f>
        <v>0</v>
      </c>
      <c r="O88" s="80">
        <f t="shared" si="9"/>
        <v>0</v>
      </c>
      <c r="P88" s="81">
        <f>'2b.  Complex Form Data Entry'!K139</f>
        <v>0</v>
      </c>
      <c r="Q88" s="81">
        <f>'2b.  Complex Form Data Entry'!L139</f>
        <v>0</v>
      </c>
      <c r="R88" s="80">
        <f t="shared" si="10"/>
        <v>0</v>
      </c>
      <c r="S88" s="104">
        <f>'2b.  Complex Form Data Entry'!M139</f>
        <v>0</v>
      </c>
      <c r="T88" s="12"/>
    </row>
    <row r="89" spans="1:20" ht="13.5">
      <c r="A89" s="19"/>
      <c r="B89" s="389" t="s">
        <v>55</v>
      </c>
      <c r="C89" s="390"/>
      <c r="D89" s="45"/>
      <c r="E89" s="45"/>
      <c r="F89" s="45"/>
      <c r="G89" s="45"/>
      <c r="H89" s="200" t="str">
        <f>IF('2b.  Complex Form Data Entry'!E140="","  ",'2b.  Complex Form Data Entry'!E140)</f>
        <v>  </v>
      </c>
      <c r="I89" s="81">
        <f>'2b.  Complex Form Data Entry'!N140</f>
        <v>0</v>
      </c>
      <c r="J89" s="81">
        <f>'2b.  Complex Form Data Entry'!G140</f>
        <v>0</v>
      </c>
      <c r="K89" s="81">
        <f>'2b.  Complex Form Data Entry'!H140</f>
        <v>0</v>
      </c>
      <c r="L89" s="80">
        <f t="shared" si="8"/>
        <v>0</v>
      </c>
      <c r="M89" s="81">
        <f>'2b.  Complex Form Data Entry'!I140</f>
        <v>0</v>
      </c>
      <c r="N89" s="81">
        <f>'2b.  Complex Form Data Entry'!J140</f>
        <v>0</v>
      </c>
      <c r="O89" s="80">
        <f t="shared" si="9"/>
        <v>0</v>
      </c>
      <c r="P89" s="81">
        <f>'2b.  Complex Form Data Entry'!K140</f>
        <v>0</v>
      </c>
      <c r="Q89" s="81">
        <f>'2b.  Complex Form Data Entry'!L140</f>
        <v>0</v>
      </c>
      <c r="R89" s="80">
        <f t="shared" si="10"/>
        <v>0</v>
      </c>
      <c r="S89" s="104">
        <f>'2b.  Complex Form Data Entry'!M140</f>
        <v>0</v>
      </c>
      <c r="T89" s="12"/>
    </row>
    <row r="90" spans="1:20" ht="13.5">
      <c r="A90" s="19"/>
      <c r="B90" s="393" t="s">
        <v>56</v>
      </c>
      <c r="C90" s="394"/>
      <c r="D90" s="45"/>
      <c r="E90" s="45"/>
      <c r="F90" s="45"/>
      <c r="G90" s="45"/>
      <c r="H90" s="200" t="str">
        <f>IF('2b.  Complex Form Data Entry'!E141="","  ",'2b.  Complex Form Data Entry'!E141)</f>
        <v>  </v>
      </c>
      <c r="I90" s="81">
        <f>'2b.  Complex Form Data Entry'!N141</f>
        <v>0</v>
      </c>
      <c r="J90" s="81">
        <f>'2b.  Complex Form Data Entry'!G141</f>
        <v>0</v>
      </c>
      <c r="K90" s="81">
        <f>'2b.  Complex Form Data Entry'!H141</f>
        <v>0</v>
      </c>
      <c r="L90" s="80">
        <f t="shared" si="8"/>
        <v>0</v>
      </c>
      <c r="M90" s="81">
        <f>'2b.  Complex Form Data Entry'!I141</f>
        <v>0</v>
      </c>
      <c r="N90" s="81">
        <f>'2b.  Complex Form Data Entry'!J141</f>
        <v>0</v>
      </c>
      <c r="O90" s="80">
        <f t="shared" si="9"/>
        <v>0</v>
      </c>
      <c r="P90" s="81">
        <f>'2b.  Complex Form Data Entry'!K141</f>
        <v>0</v>
      </c>
      <c r="Q90" s="81">
        <f>'2b.  Complex Form Data Entry'!L141</f>
        <v>0</v>
      </c>
      <c r="R90" s="80">
        <f t="shared" si="10"/>
        <v>0</v>
      </c>
      <c r="S90" s="104">
        <f>'2b.  Complex Form Data Entry'!M141</f>
        <v>0</v>
      </c>
      <c r="T90" s="12"/>
    </row>
    <row r="91" spans="1:20" ht="13.5">
      <c r="A91" s="19"/>
      <c r="B91" s="389" t="s">
        <v>57</v>
      </c>
      <c r="C91" s="390"/>
      <c r="D91" s="45"/>
      <c r="E91" s="45"/>
      <c r="F91" s="45"/>
      <c r="G91" s="45"/>
      <c r="H91" s="200" t="str">
        <f>IF('2b.  Complex Form Data Entry'!E142="","  ",'2b.  Complex Form Data Entry'!E142)</f>
        <v>  </v>
      </c>
      <c r="I91" s="81">
        <f>'2b.  Complex Form Data Entry'!N142</f>
        <v>0</v>
      </c>
      <c r="J91" s="81">
        <f>'2b.  Complex Form Data Entry'!G142</f>
        <v>0</v>
      </c>
      <c r="K91" s="81">
        <f>'2b.  Complex Form Data Entry'!H142</f>
        <v>0</v>
      </c>
      <c r="L91" s="80">
        <f t="shared" si="8"/>
        <v>0</v>
      </c>
      <c r="M91" s="81">
        <f>'2b.  Complex Form Data Entry'!I142</f>
        <v>0</v>
      </c>
      <c r="N91" s="81">
        <f>'2b.  Complex Form Data Entry'!J142</f>
        <v>0</v>
      </c>
      <c r="O91" s="80">
        <f t="shared" si="9"/>
        <v>0</v>
      </c>
      <c r="P91" s="81">
        <f>'2b.  Complex Form Data Entry'!K142</f>
        <v>0</v>
      </c>
      <c r="Q91" s="81">
        <f>'2b.  Complex Form Data Entry'!L142</f>
        <v>0</v>
      </c>
      <c r="R91" s="80">
        <f t="shared" si="10"/>
        <v>0</v>
      </c>
      <c r="S91" s="104">
        <f>'2b.  Complex Form Data Entry'!M142</f>
        <v>0</v>
      </c>
      <c r="T91" s="12"/>
    </row>
    <row r="92" spans="1:20" ht="13.5">
      <c r="A92" s="19"/>
      <c r="B92" s="391" t="s">
        <v>26</v>
      </c>
      <c r="C92" s="392"/>
      <c r="D92" s="45"/>
      <c r="E92" s="45"/>
      <c r="F92" s="45"/>
      <c r="G92" s="45"/>
      <c r="H92" s="203" t="str">
        <f>IF('2b.  Complex Form Data Entry'!E143="","  ",'2b.  Complex Form Data Entry'!E143)</f>
        <v>  </v>
      </c>
      <c r="I92" s="81">
        <f>'2b.  Complex Form Data Entry'!N143</f>
        <v>0</v>
      </c>
      <c r="J92" s="81">
        <f>'2b.  Complex Form Data Entry'!G143</f>
        <v>0</v>
      </c>
      <c r="K92" s="81">
        <f>'2b.  Complex Form Data Entry'!H143</f>
        <v>0</v>
      </c>
      <c r="L92" s="80">
        <f t="shared" si="8"/>
        <v>0</v>
      </c>
      <c r="M92" s="81">
        <f>'2b.  Complex Form Data Entry'!I143</f>
        <v>0</v>
      </c>
      <c r="N92" s="81">
        <f>'2b.  Complex Form Data Entry'!J143</f>
        <v>0</v>
      </c>
      <c r="O92" s="80">
        <f t="shared" si="9"/>
        <v>0</v>
      </c>
      <c r="P92" s="81">
        <f>'2b.  Complex Form Data Entry'!K143</f>
        <v>0</v>
      </c>
      <c r="Q92" s="81">
        <f>'2b.  Complex Form Data Entry'!L143</f>
        <v>0</v>
      </c>
      <c r="R92" s="80">
        <f t="shared" si="10"/>
        <v>0</v>
      </c>
      <c r="S92" s="104">
        <f>'2b.  Complex Form Data Entry'!M143</f>
        <v>0</v>
      </c>
      <c r="T92" s="12"/>
    </row>
    <row r="93" spans="1:20" ht="12.75" customHeight="1">
      <c r="A93" s="26"/>
      <c r="B93" s="27"/>
      <c r="C93" s="28" t="s">
        <v>12</v>
      </c>
      <c r="D93" s="29"/>
      <c r="E93" s="29"/>
      <c r="F93" s="29"/>
      <c r="G93" s="29"/>
      <c r="H93" s="204"/>
      <c r="I93" s="63">
        <f aca="true" t="shared" si="15" ref="I93:S93">SUM(I86:I92)</f>
        <v>0</v>
      </c>
      <c r="J93" s="63">
        <f t="shared" si="15"/>
        <v>0</v>
      </c>
      <c r="K93" s="63">
        <f t="shared" si="15"/>
        <v>0</v>
      </c>
      <c r="L93" s="63">
        <f t="shared" si="8"/>
        <v>0</v>
      </c>
      <c r="M93" s="63">
        <f t="shared" si="15"/>
        <v>0</v>
      </c>
      <c r="N93" s="63">
        <f t="shared" si="15"/>
        <v>0</v>
      </c>
      <c r="O93" s="63">
        <f t="shared" si="9"/>
        <v>0</v>
      </c>
      <c r="P93" s="63">
        <f>SUM(P86:P92)</f>
        <v>0</v>
      </c>
      <c r="Q93" s="63">
        <f>SUM(Q86:Q92)</f>
        <v>0</v>
      </c>
      <c r="R93" s="63">
        <f t="shared" si="10"/>
        <v>0</v>
      </c>
      <c r="S93" s="64">
        <f t="shared" si="15"/>
        <v>0</v>
      </c>
      <c r="T93" s="12"/>
    </row>
    <row r="94" spans="1:19" ht="3" customHeight="1">
      <c r="A94" s="30"/>
      <c r="B94" s="2"/>
      <c r="C94" s="2"/>
      <c r="D94" s="31"/>
      <c r="E94" s="31"/>
      <c r="F94" s="31"/>
      <c r="G94" s="32"/>
      <c r="H94" s="205"/>
      <c r="I94" s="33"/>
      <c r="J94" s="34"/>
      <c r="K94" s="34"/>
      <c r="L94" s="80">
        <f t="shared" si="8"/>
        <v>0</v>
      </c>
      <c r="M94" s="35"/>
      <c r="N94" s="34"/>
      <c r="O94" s="80">
        <f t="shared" si="9"/>
        <v>0</v>
      </c>
      <c r="P94" s="34"/>
      <c r="Q94" s="34"/>
      <c r="R94" s="80">
        <f t="shared" si="10"/>
        <v>0</v>
      </c>
      <c r="S94" s="36"/>
    </row>
    <row r="95" spans="1:20" ht="14.25" thickBot="1">
      <c r="A95" s="6"/>
      <c r="B95" s="7"/>
      <c r="C95" s="290" t="s">
        <v>6</v>
      </c>
      <c r="D95" s="8"/>
      <c r="E95" s="8"/>
      <c r="F95" s="8"/>
      <c r="G95" s="21"/>
      <c r="H95" s="206"/>
      <c r="I95" s="56">
        <f aca="true" t="shared" si="16" ref="I95:S95">I73+I63+I53+I43+I83+I93</f>
        <v>0</v>
      </c>
      <c r="J95" s="56">
        <f t="shared" si="16"/>
        <v>0</v>
      </c>
      <c r="K95" s="56">
        <f t="shared" si="16"/>
        <v>0</v>
      </c>
      <c r="L95" s="56">
        <f t="shared" si="8"/>
        <v>0</v>
      </c>
      <c r="M95" s="56">
        <f t="shared" si="16"/>
        <v>0</v>
      </c>
      <c r="N95" s="56">
        <f t="shared" si="16"/>
        <v>0</v>
      </c>
      <c r="O95" s="56">
        <f t="shared" si="9"/>
        <v>0</v>
      </c>
      <c r="P95" s="56">
        <f>P73+P63+P53+P43+P83+P93</f>
        <v>0</v>
      </c>
      <c r="Q95" s="56">
        <f>Q73+Q63+Q53+Q43+Q83+Q93</f>
        <v>0</v>
      </c>
      <c r="R95" s="56">
        <f t="shared" si="10"/>
        <v>0</v>
      </c>
      <c r="S95" s="65">
        <f t="shared" si="16"/>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75">
      <c r="A97" s="442" t="s">
        <v>133</v>
      </c>
      <c r="B97" s="442"/>
      <c r="C97" s="442"/>
      <c r="D97" s="442"/>
      <c r="E97" s="442"/>
      <c r="F97" s="442"/>
      <c r="G97" s="442"/>
      <c r="H97" s="442"/>
      <c r="I97" s="442"/>
      <c r="J97" s="442"/>
      <c r="K97" s="442"/>
      <c r="L97" s="442"/>
      <c r="M97" s="442"/>
      <c r="N97" s="442"/>
      <c r="O97" s="442"/>
      <c r="P97" s="442"/>
      <c r="Q97" s="442"/>
      <c r="R97" s="442"/>
      <c r="S97" s="442"/>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399" t="s">
        <v>31</v>
      </c>
      <c r="B99" s="399"/>
      <c r="C99" s="399"/>
      <c r="D99" s="399"/>
      <c r="E99" s="399"/>
      <c r="F99" s="399"/>
      <c r="G99" s="399"/>
      <c r="H99" s="399"/>
      <c r="I99" s="399"/>
      <c r="J99" s="399"/>
      <c r="K99" s="399"/>
      <c r="L99" s="399"/>
      <c r="M99" s="399"/>
      <c r="N99" s="399"/>
      <c r="O99" s="399"/>
      <c r="P99" s="399"/>
      <c r="Q99" s="399"/>
      <c r="R99" s="399"/>
      <c r="S99" s="399"/>
      <c r="T99" s="1"/>
    </row>
    <row r="100" spans="1:20" ht="3" customHeight="1" thickBot="1" thickTop="1">
      <c r="A100" s="446"/>
      <c r="B100" s="447"/>
      <c r="C100" s="447"/>
      <c r="D100" s="447"/>
      <c r="E100" s="447"/>
      <c r="F100" s="447"/>
      <c r="G100" s="447"/>
      <c r="H100" s="447"/>
      <c r="I100" s="447"/>
      <c r="J100" s="447"/>
      <c r="K100" s="447"/>
      <c r="L100" s="447"/>
      <c r="M100" s="447"/>
      <c r="N100" s="447"/>
      <c r="O100" s="447"/>
      <c r="P100" s="447"/>
      <c r="Q100" s="447"/>
      <c r="R100" s="447"/>
      <c r="S100" s="447"/>
      <c r="T100" s="1"/>
    </row>
    <row r="101" spans="1:19" ht="13.5">
      <c r="A101" s="439" t="s">
        <v>7</v>
      </c>
      <c r="B101" s="437"/>
      <c r="C101" s="437"/>
      <c r="D101" s="437"/>
      <c r="E101" s="437"/>
      <c r="F101" s="437"/>
      <c r="G101" s="437"/>
      <c r="H101" s="437"/>
      <c r="I101" s="437"/>
      <c r="J101" s="437"/>
      <c r="K101" s="437"/>
      <c r="L101" s="437"/>
      <c r="M101" s="437"/>
      <c r="N101" s="437"/>
      <c r="O101" s="437"/>
      <c r="P101" s="437"/>
      <c r="Q101" s="437"/>
      <c r="R101" s="437"/>
      <c r="S101" s="438"/>
    </row>
    <row r="102" spans="1:20" ht="13.5">
      <c r="A102" s="435" t="s">
        <v>0</v>
      </c>
      <c r="B102" s="436"/>
      <c r="C102" s="450" t="str">
        <f>IF('2b.  Complex Form Data Entry'!G11="","   ",'2b.  Complex Form Data Entry'!G11)</f>
        <v>   </v>
      </c>
      <c r="D102" s="450"/>
      <c r="E102" s="450"/>
      <c r="F102" s="450"/>
      <c r="G102" s="450"/>
      <c r="H102" s="450"/>
      <c r="I102" s="450"/>
      <c r="J102" s="450"/>
      <c r="L102" s="293" t="s">
        <v>16</v>
      </c>
      <c r="M102" s="293"/>
      <c r="O102" s="72"/>
      <c r="Q102" s="72"/>
      <c r="R102" s="316" t="str">
        <f>IF('2b.  Complex Form Data Entry'!G117="","   ",'2b.  Complex Form Data Entry'!G117)</f>
        <v>   </v>
      </c>
      <c r="S102" s="71" t="s">
        <v>17</v>
      </c>
      <c r="T102" s="11"/>
    </row>
    <row r="103" spans="1:20" ht="13.5" customHeight="1">
      <c r="A103" s="440" t="s">
        <v>152</v>
      </c>
      <c r="B103" s="441"/>
      <c r="C103" s="425" t="str">
        <f>IF('2b.  Complex Form Data Entry'!G12="","   ",'2b.  Complex Form Data Entry'!G12)</f>
        <v>   </v>
      </c>
      <c r="D103" s="425"/>
      <c r="E103" s="425"/>
      <c r="F103" s="425"/>
      <c r="G103" s="425"/>
      <c r="H103" s="425"/>
      <c r="I103" s="425"/>
      <c r="J103" s="425"/>
      <c r="L103" s="102" t="s">
        <v>27</v>
      </c>
      <c r="M103" s="102"/>
      <c r="P103" s="73"/>
      <c r="Q103" s="73"/>
      <c r="R103" s="317">
        <f>'2b.  Complex Form Data Entry'!G118</f>
        <v>0</v>
      </c>
      <c r="S103" s="54"/>
      <c r="T103" s="11"/>
    </row>
    <row r="104" spans="1:20" ht="13.5" customHeight="1">
      <c r="A104" s="448" t="s">
        <v>2</v>
      </c>
      <c r="B104" s="449"/>
      <c r="C104" s="297" t="str">
        <f>IF('2b.  Complex Form Data Entry'!G15="","   ",'2b.  Complex Form Data Entry'!G15)</f>
        <v>   </v>
      </c>
      <c r="E104" s="297"/>
      <c r="F104" s="449" t="s">
        <v>8</v>
      </c>
      <c r="G104" s="449"/>
      <c r="H104" s="326" t="str">
        <f>IF('2b.  Complex Form Data Entry'!G15=""," ",'2b.  Complex Form Data Entry'!G16)</f>
        <v> </v>
      </c>
      <c r="I104" s="297"/>
      <c r="J104" s="297"/>
      <c r="L104" s="441" t="s">
        <v>10</v>
      </c>
      <c r="M104" s="441"/>
      <c r="N104" s="441"/>
      <c r="O104" s="441"/>
      <c r="P104" s="74"/>
      <c r="Q104" s="74"/>
      <c r="R104" s="297" t="str">
        <f>IF('2b.  Complex Form Data Entry'!G13="","   ",'2b.  Complex Form Data Entry'!G13)</f>
        <v>   </v>
      </c>
      <c r="S104" s="325"/>
      <c r="T104" s="11"/>
    </row>
    <row r="105" spans="1:20" ht="13.5" customHeight="1">
      <c r="A105" s="448" t="s">
        <v>3</v>
      </c>
      <c r="B105" s="449"/>
      <c r="C105" s="294"/>
      <c r="D105" s="297"/>
      <c r="E105" s="297"/>
      <c r="F105" s="449" t="s">
        <v>13</v>
      </c>
      <c r="G105" s="449"/>
      <c r="H105" s="297"/>
      <c r="I105" s="297"/>
      <c r="J105" s="297"/>
      <c r="L105" s="441" t="s">
        <v>9</v>
      </c>
      <c r="M105" s="441"/>
      <c r="N105" s="441"/>
      <c r="O105" s="441"/>
      <c r="P105" s="55"/>
      <c r="Q105" s="55"/>
      <c r="R105" s="297" t="str">
        <f>IF('2b.  Complex Form Data Entry'!G14="","   ",'2b.  Complex Form Data Entry'!G14)</f>
        <v>   </v>
      </c>
      <c r="S105" s="325"/>
      <c r="T105" s="11"/>
    </row>
    <row r="106" spans="1:20" ht="12.75">
      <c r="A106" s="327" t="s">
        <v>151</v>
      </c>
      <c r="B106" s="328"/>
      <c r="C106" s="395" t="str">
        <f>IF('2b.  Complex Form Data Entry'!G10=""," ",'2b.  Complex Form Data Entry'!G10)</f>
        <v> </v>
      </c>
      <c r="D106" s="395"/>
      <c r="E106" s="395"/>
      <c r="F106" s="395"/>
      <c r="G106" s="395"/>
      <c r="H106" s="395"/>
      <c r="I106" s="395"/>
      <c r="J106" s="395"/>
      <c r="K106" s="395"/>
      <c r="L106" s="395"/>
      <c r="M106" s="395"/>
      <c r="N106" s="395"/>
      <c r="O106" s="395"/>
      <c r="P106" s="395"/>
      <c r="Q106" s="395"/>
      <c r="R106" s="395"/>
      <c r="S106" s="396"/>
      <c r="T106" s="11"/>
    </row>
    <row r="107" spans="1:20" ht="13.5" thickBot="1">
      <c r="A107" s="329"/>
      <c r="B107" s="330"/>
      <c r="C107" s="397"/>
      <c r="D107" s="397"/>
      <c r="E107" s="397"/>
      <c r="F107" s="397"/>
      <c r="G107" s="397"/>
      <c r="H107" s="397"/>
      <c r="I107" s="397"/>
      <c r="J107" s="397"/>
      <c r="K107" s="397"/>
      <c r="L107" s="397"/>
      <c r="M107" s="397"/>
      <c r="N107" s="397"/>
      <c r="O107" s="397"/>
      <c r="P107" s="397"/>
      <c r="Q107" s="397"/>
      <c r="R107" s="397"/>
      <c r="S107" s="398"/>
      <c r="T107" s="11"/>
    </row>
    <row r="108" spans="1:20" ht="18.75" customHeight="1" thickBot="1" thickTop="1">
      <c r="A108" s="443" t="s">
        <v>15</v>
      </c>
      <c r="B108" s="443"/>
      <c r="C108" s="443"/>
      <c r="D108" s="443"/>
      <c r="E108" s="443"/>
      <c r="F108" s="443"/>
      <c r="G108" s="443"/>
      <c r="H108" s="443"/>
      <c r="I108" s="443"/>
      <c r="J108" s="443"/>
      <c r="K108" s="443"/>
      <c r="L108" s="443"/>
      <c r="M108" s="443"/>
      <c r="N108" s="443"/>
      <c r="O108" s="443"/>
      <c r="P108" s="443"/>
      <c r="Q108" s="443"/>
      <c r="R108" s="443"/>
      <c r="S108" s="443"/>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7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53" t="s">
        <v>18</v>
      </c>
      <c r="B112" s="454"/>
      <c r="C112" s="455"/>
      <c r="D112" s="415" t="s">
        <v>19</v>
      </c>
      <c r="E112" s="415" t="s">
        <v>5</v>
      </c>
      <c r="F112" s="409" t="s">
        <v>104</v>
      </c>
      <c r="G112" s="415" t="s">
        <v>11</v>
      </c>
      <c r="H112" s="451" t="s">
        <v>23</v>
      </c>
      <c r="I112" s="312"/>
      <c r="J112" s="190">
        <f>'2b.  Complex Form Data Entry'!G19</f>
        <v>2015</v>
      </c>
      <c r="K112" s="286">
        <f>'2b.  Complex Form Data Entry'!H155</f>
        <v>2016</v>
      </c>
      <c r="L112" s="407" t="str">
        <f>CONCATENATE(L34," Appropriation Change")</f>
        <v>2015 / 2016 Appropriation Change</v>
      </c>
      <c r="O112" s="300"/>
      <c r="P112" s="300"/>
      <c r="Q112" s="300"/>
      <c r="R112" s="419" t="s">
        <v>138</v>
      </c>
      <c r="S112" s="420"/>
      <c r="T112" s="42"/>
    </row>
    <row r="113" spans="1:20" ht="37.5" customHeight="1" thickBot="1">
      <c r="A113" s="456"/>
      <c r="B113" s="457"/>
      <c r="C113" s="458"/>
      <c r="D113" s="416"/>
      <c r="E113" s="416"/>
      <c r="F113" s="410"/>
      <c r="G113" s="416"/>
      <c r="H113" s="452"/>
      <c r="I113" s="313"/>
      <c r="J113" s="191" t="s">
        <v>24</v>
      </c>
      <c r="K113" s="287" t="str">
        <f>'2b.  Complex Form Data Entry'!H156</f>
        <v>Allocation Change</v>
      </c>
      <c r="L113" s="408"/>
      <c r="O113" s="300"/>
      <c r="P113" s="300"/>
      <c r="Q113" s="300"/>
      <c r="R113" s="421"/>
      <c r="S113" s="422"/>
      <c r="T113" s="42"/>
    </row>
    <row r="114" spans="1:20" ht="47.25" customHeight="1">
      <c r="A114" s="99" t="str">
        <f>IF('2b.  Complex Form Data Entry'!C157="","   ",'2b.  Complex Form Data Entry'!C157)</f>
        <v>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v>
      </c>
      <c r="G114" s="90" t="str">
        <f>IF('2b.  Complex Form Data Entry'!C157="","   ",'2b.  Complex Form Data Entry'!D157)</f>
        <v>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4"/>
      <c r="J114" s="100">
        <f>'2b.  Complex Form Data Entry'!G157</f>
        <v>0</v>
      </c>
      <c r="K114" s="100">
        <f>'2b.  Complex Form Data Entry'!H157</f>
        <v>0</v>
      </c>
      <c r="L114" s="308">
        <f>J114+K114</f>
        <v>0</v>
      </c>
      <c r="O114" s="301"/>
      <c r="P114" s="301"/>
      <c r="Q114" s="301"/>
      <c r="R114" s="461">
        <f>'2b.  Complex Form Data Entry'!J157</f>
        <v>0</v>
      </c>
      <c r="S114" s="462"/>
      <c r="T114" s="42"/>
    </row>
    <row r="115" spans="1:20" ht="13.5">
      <c r="A115" s="99" t="str">
        <f>IF('2b.  Complex Form Data Entry'!C158="","   ",'2b.  Complex Form Data Entry'!C158)</f>
        <v>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v>
      </c>
      <c r="G115" s="90" t="str">
        <f>IF('2b.  Complex Form Data Entry'!C158="","   ",'2b.  Complex Form Data Entry'!D158)</f>
        <v>   </v>
      </c>
      <c r="H115" s="200" t="str">
        <f>IF('2b.  Complex Form Data Entry'!E158=0,"  ",'2b.  Complex Form Data Entry'!E158)</f>
        <v>  </v>
      </c>
      <c r="I115" s="314"/>
      <c r="J115" s="82">
        <f>'2b.  Complex Form Data Entry'!G158</f>
        <v>0</v>
      </c>
      <c r="K115" s="82">
        <f>'2b.  Complex Form Data Entry'!H158</f>
        <v>0</v>
      </c>
      <c r="L115" s="308">
        <f aca="true" t="shared" si="17" ref="L115:L120">J115+K115</f>
        <v>0</v>
      </c>
      <c r="O115" s="301"/>
      <c r="P115" s="301"/>
      <c r="Q115" s="301"/>
      <c r="R115" s="461">
        <f>'2b.  Complex Form Data Entry'!J158</f>
        <v>0</v>
      </c>
      <c r="S115" s="462"/>
      <c r="T115" s="42"/>
    </row>
    <row r="116" spans="1:20" ht="13.5">
      <c r="A116" s="99" t="str">
        <f>IF('2b.  Complex Form Data Entry'!C159="","   ",'2b.  Complex Form Data Entry'!C159)</f>
        <v>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v>
      </c>
      <c r="G116" s="90" t="str">
        <f>IF('2b.  Complex Form Data Entry'!C159="","   ",'2b.  Complex Form Data Entry'!D159)</f>
        <v>   </v>
      </c>
      <c r="H116" s="200" t="str">
        <f>IF('2b.  Complex Form Data Entry'!E159=0,"  ",'2b.  Complex Form Data Entry'!E159)</f>
        <v>  </v>
      </c>
      <c r="I116" s="314"/>
      <c r="J116" s="82">
        <f>'2b.  Complex Form Data Entry'!G159</f>
        <v>0</v>
      </c>
      <c r="K116" s="82">
        <f>'2b.  Complex Form Data Entry'!H159</f>
        <v>0</v>
      </c>
      <c r="L116" s="308">
        <f t="shared" si="17"/>
        <v>0</v>
      </c>
      <c r="O116" s="301"/>
      <c r="P116" s="301"/>
      <c r="Q116" s="301"/>
      <c r="R116" s="461">
        <f>'2b.  Complex Form Data Entry'!J159</f>
        <v>0</v>
      </c>
      <c r="S116" s="462"/>
      <c r="T116" s="42"/>
    </row>
    <row r="117" spans="1:20" ht="13.5">
      <c r="A117" s="99" t="str">
        <f>IF('2b.  Complex Form Data Entry'!C160="","   ",'2b.  Complex Form Data Entry'!C160)</f>
        <v>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v>
      </c>
      <c r="G117" s="90" t="str">
        <f>IF('2b.  Complex Form Data Entry'!C160="","   ",'2b.  Complex Form Data Entry'!D160)</f>
        <v>   </v>
      </c>
      <c r="H117" s="200" t="str">
        <f>IF('2b.  Complex Form Data Entry'!E160=0,"  ",'2b.  Complex Form Data Entry'!E160)</f>
        <v>  </v>
      </c>
      <c r="I117" s="314"/>
      <c r="J117" s="82">
        <f>'2b.  Complex Form Data Entry'!G160</f>
        <v>0</v>
      </c>
      <c r="K117" s="82">
        <f>'2b.  Complex Form Data Entry'!H160</f>
        <v>0</v>
      </c>
      <c r="L117" s="308">
        <f t="shared" si="17"/>
        <v>0</v>
      </c>
      <c r="O117" s="301"/>
      <c r="P117" s="301"/>
      <c r="Q117" s="301"/>
      <c r="R117" s="461">
        <f>'2b.  Complex Form Data Entry'!J160</f>
        <v>0</v>
      </c>
      <c r="S117" s="462"/>
      <c r="T117" s="42"/>
    </row>
    <row r="118" spans="1:20" ht="13.5">
      <c r="A118" s="99" t="str">
        <f>IF('2b.  Complex Form Data Entry'!C161="","   ",'2b.  Complex Form Data Entry'!C161)</f>
        <v>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v>
      </c>
      <c r="G118" s="90" t="str">
        <f>IF('2b.  Complex Form Data Entry'!C161="","   ",'2b.  Complex Form Data Entry'!D161)</f>
        <v>   </v>
      </c>
      <c r="H118" s="200" t="str">
        <f>IF('2b.  Complex Form Data Entry'!E161=0,"  ",'2b.  Complex Form Data Entry'!E161)</f>
        <v>  </v>
      </c>
      <c r="I118" s="314"/>
      <c r="J118" s="82">
        <f>'2b.  Complex Form Data Entry'!G161</f>
        <v>0</v>
      </c>
      <c r="K118" s="82">
        <f>'2b.  Complex Form Data Entry'!H161</f>
        <v>0</v>
      </c>
      <c r="L118" s="308">
        <f t="shared" si="17"/>
        <v>0</v>
      </c>
      <c r="O118" s="301"/>
      <c r="P118" s="301"/>
      <c r="Q118" s="301"/>
      <c r="R118" s="461">
        <f>'2b.  Complex Form Data Entry'!J161</f>
        <v>0</v>
      </c>
      <c r="S118" s="462"/>
      <c r="T118" s="42"/>
    </row>
    <row r="119" spans="1:20" ht="13.5">
      <c r="A119" s="99" t="str">
        <f>IF('2b.  Complex Form Data Entry'!C162="","   ",'2b.  Complex Form Data Entry'!C162)</f>
        <v>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v>
      </c>
      <c r="G119" s="90" t="str">
        <f>IF('2b.  Complex Form Data Entry'!C162="","   ",'2b.  Complex Form Data Entry'!D162)</f>
        <v>   </v>
      </c>
      <c r="H119" s="200" t="str">
        <f>IF('2b.  Complex Form Data Entry'!E162=0,"  ",'2b.  Complex Form Data Entry'!E162)</f>
        <v>  </v>
      </c>
      <c r="I119" s="314"/>
      <c r="J119" s="82">
        <f>'2b.  Complex Form Data Entry'!G162</f>
        <v>0</v>
      </c>
      <c r="K119" s="82">
        <f>'2b.  Complex Form Data Entry'!H162</f>
        <v>0</v>
      </c>
      <c r="L119" s="308">
        <f t="shared" si="17"/>
        <v>0</v>
      </c>
      <c r="O119" s="301"/>
      <c r="P119" s="301"/>
      <c r="Q119" s="301"/>
      <c r="R119" s="461">
        <f>'2b.  Complex Form Data Entry'!J162</f>
        <v>0</v>
      </c>
      <c r="S119" s="462"/>
      <c r="T119" s="42"/>
    </row>
    <row r="120" spans="1:20" ht="14.25" thickBot="1">
      <c r="A120" s="6"/>
      <c r="B120" s="7"/>
      <c r="C120" s="291" t="s">
        <v>4</v>
      </c>
      <c r="D120" s="43"/>
      <c r="E120" s="43"/>
      <c r="F120" s="43"/>
      <c r="G120" s="43"/>
      <c r="H120" s="207"/>
      <c r="I120" s="315"/>
      <c r="J120" s="66">
        <f>SUM(J114:J119)</f>
        <v>0</v>
      </c>
      <c r="K120" s="66">
        <f>SUM(K114:K119)</f>
        <v>0</v>
      </c>
      <c r="L120" s="309">
        <f t="shared" si="17"/>
        <v>0</v>
      </c>
      <c r="O120" s="302"/>
      <c r="P120" s="302"/>
      <c r="Q120" s="302"/>
      <c r="R120" s="459">
        <f>SUM(R114:S119)</f>
        <v>0</v>
      </c>
      <c r="S120" s="460"/>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18" t="s">
        <v>142</v>
      </c>
      <c r="B123" s="404" t="str">
        <f>IF('2b.  Complex Form Data Entry'!G39="Y","See note 5 below.",'2b.  Complex Form Data Entry'!D43)</f>
        <v>An NPV analysis was not performed because …</v>
      </c>
      <c r="C123" s="404"/>
      <c r="D123" s="404"/>
      <c r="E123" s="404"/>
      <c r="F123" s="404"/>
      <c r="G123" s="404"/>
      <c r="H123" s="404"/>
      <c r="I123" s="404"/>
      <c r="J123" s="404"/>
      <c r="K123" s="404"/>
      <c r="L123" s="404"/>
      <c r="M123" s="404"/>
      <c r="N123" s="404"/>
      <c r="O123" s="404"/>
      <c r="P123" s="404"/>
      <c r="Q123" s="404"/>
      <c r="R123" s="404"/>
      <c r="S123" s="404"/>
      <c r="T123" s="5"/>
    </row>
    <row r="124" spans="1:20" ht="13.5">
      <c r="A124" s="68" t="s">
        <v>112</v>
      </c>
      <c r="B124" s="423" t="s">
        <v>150</v>
      </c>
      <c r="C124" s="423"/>
      <c r="D124" s="423"/>
      <c r="E124" s="423"/>
      <c r="F124" s="423"/>
      <c r="G124" s="423"/>
      <c r="H124" s="423"/>
      <c r="I124" s="423"/>
      <c r="J124" s="423"/>
      <c r="K124" s="423"/>
      <c r="L124" s="423"/>
      <c r="M124" s="423"/>
      <c r="N124" s="423"/>
      <c r="O124" s="423"/>
      <c r="P124" s="423"/>
      <c r="Q124" s="423"/>
      <c r="R124" s="423"/>
      <c r="S124" s="423"/>
      <c r="T124" s="5"/>
    </row>
    <row r="125" spans="1:20" ht="14.25" customHeight="1">
      <c r="A125" s="69" t="s">
        <v>52</v>
      </c>
      <c r="B125" s="466" t="s">
        <v>116</v>
      </c>
      <c r="C125" s="466"/>
      <c r="D125" s="466"/>
      <c r="E125" s="466"/>
      <c r="F125" s="466"/>
      <c r="G125" s="466"/>
      <c r="H125" s="466"/>
      <c r="I125" s="466"/>
      <c r="J125" s="466"/>
      <c r="K125" s="466"/>
      <c r="L125" s="466"/>
      <c r="M125" s="466"/>
      <c r="N125" s="466"/>
      <c r="O125" s="466"/>
      <c r="P125" s="466"/>
      <c r="Q125" s="466"/>
      <c r="R125" s="466"/>
      <c r="S125" s="466"/>
      <c r="T125" s="5"/>
    </row>
    <row r="126" spans="1:20" ht="16.5" customHeight="1">
      <c r="A126" s="69" t="s">
        <v>113</v>
      </c>
      <c r="B126" s="411"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11"/>
      <c r="D126" s="411"/>
      <c r="E126" s="411"/>
      <c r="F126" s="411"/>
      <c r="G126" s="411"/>
      <c r="H126" s="411"/>
      <c r="I126" s="411"/>
      <c r="J126" s="411"/>
      <c r="K126" s="411"/>
      <c r="L126" s="411"/>
      <c r="M126" s="411"/>
      <c r="N126" s="411"/>
      <c r="O126" s="411"/>
      <c r="P126" s="411"/>
      <c r="Q126" s="411"/>
      <c r="R126" s="411"/>
      <c r="S126" s="411"/>
      <c r="T126" s="5"/>
    </row>
    <row r="127" spans="1:20" ht="14.25" customHeight="1">
      <c r="A127" s="67" t="s">
        <v>114</v>
      </c>
      <c r="B127" s="414"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14"/>
      <c r="D127" s="414"/>
      <c r="E127" s="414"/>
      <c r="F127" s="414"/>
      <c r="G127" s="414"/>
      <c r="H127" s="414"/>
      <c r="I127" s="414"/>
      <c r="J127" s="414"/>
      <c r="K127" s="414"/>
      <c r="L127" s="414"/>
      <c r="M127" s="414"/>
      <c r="N127" s="414"/>
      <c r="O127" s="414"/>
      <c r="P127" s="414"/>
      <c r="Q127" s="414"/>
      <c r="R127" s="414"/>
      <c r="S127" s="414"/>
      <c r="T127" s="5"/>
    </row>
    <row r="128" spans="1:20" ht="16.5" customHeight="1">
      <c r="A128" s="67" t="s">
        <v>118</v>
      </c>
      <c r="B128" s="413" t="s">
        <v>111</v>
      </c>
      <c r="C128" s="413"/>
      <c r="D128" s="413"/>
      <c r="E128" s="413"/>
      <c r="F128" s="413"/>
      <c r="G128" s="413"/>
      <c r="H128" s="413"/>
      <c r="I128" s="413"/>
      <c r="J128" s="413"/>
      <c r="K128" s="413"/>
      <c r="L128" s="413"/>
      <c r="M128" s="413"/>
      <c r="N128" s="413"/>
      <c r="O128" s="413"/>
      <c r="P128" s="413"/>
      <c r="Q128" s="413"/>
      <c r="R128" s="413"/>
      <c r="S128" s="413"/>
      <c r="T128" s="5"/>
    </row>
    <row r="129" spans="1:19" ht="14.25" customHeight="1">
      <c r="A129" s="67"/>
      <c r="B129" s="412" t="str">
        <f>'2b.  Complex Form Data Entry'!C174</f>
        <v>-</v>
      </c>
      <c r="C129" s="412"/>
      <c r="D129" s="412"/>
      <c r="E129" s="412"/>
      <c r="F129" s="412"/>
      <c r="G129" s="412"/>
      <c r="H129" s="412"/>
      <c r="I129" s="412"/>
      <c r="J129" s="412"/>
      <c r="K129" s="412"/>
      <c r="L129" s="412"/>
      <c r="M129" s="412"/>
      <c r="N129" s="412"/>
      <c r="O129" s="412"/>
      <c r="P129" s="412"/>
      <c r="Q129" s="412"/>
      <c r="R129" s="412"/>
      <c r="S129" s="412"/>
    </row>
    <row r="130" spans="1:19" ht="13.5">
      <c r="A130" s="67"/>
      <c r="B130" s="412" t="str">
        <f>'2b.  Complex Form Data Entry'!C175</f>
        <v>- </v>
      </c>
      <c r="C130" s="412"/>
      <c r="D130" s="412"/>
      <c r="E130" s="412"/>
      <c r="F130" s="412"/>
      <c r="G130" s="412"/>
      <c r="H130" s="412"/>
      <c r="I130" s="412"/>
      <c r="J130" s="412"/>
      <c r="K130" s="412"/>
      <c r="L130" s="412"/>
      <c r="M130" s="412"/>
      <c r="N130" s="412"/>
      <c r="O130" s="412"/>
      <c r="P130" s="412"/>
      <c r="Q130" s="412"/>
      <c r="R130" s="412"/>
      <c r="S130" s="412"/>
    </row>
    <row r="131" spans="1:19" ht="12.75" customHeight="1">
      <c r="A131" s="67"/>
      <c r="B131" s="412" t="str">
        <f>'2b.  Complex Form Data Entry'!C176</f>
        <v>- </v>
      </c>
      <c r="C131" s="412"/>
      <c r="D131" s="412"/>
      <c r="E131" s="412"/>
      <c r="F131" s="412"/>
      <c r="G131" s="412"/>
      <c r="H131" s="412"/>
      <c r="I131" s="412"/>
      <c r="J131" s="412"/>
      <c r="K131" s="412"/>
      <c r="L131" s="412"/>
      <c r="M131" s="412"/>
      <c r="N131" s="412"/>
      <c r="O131" s="412"/>
      <c r="P131" s="412"/>
      <c r="Q131" s="412"/>
      <c r="R131" s="412"/>
      <c r="S131" s="412"/>
    </row>
    <row r="132" spans="1:19" ht="15" customHeight="1">
      <c r="A132" s="67"/>
      <c r="B132" s="412" t="str">
        <f>'2b.  Complex Form Data Entry'!C177</f>
        <v>- </v>
      </c>
      <c r="C132" s="412"/>
      <c r="D132" s="412"/>
      <c r="E132" s="412"/>
      <c r="F132" s="412"/>
      <c r="G132" s="412"/>
      <c r="H132" s="412"/>
      <c r="I132" s="412"/>
      <c r="J132" s="412"/>
      <c r="K132" s="412"/>
      <c r="L132" s="412"/>
      <c r="M132" s="412"/>
      <c r="N132" s="412"/>
      <c r="O132" s="412"/>
      <c r="P132" s="412"/>
      <c r="Q132" s="412"/>
      <c r="R132" s="412"/>
      <c r="S132" s="412"/>
    </row>
    <row r="133" spans="1:20" ht="13.5">
      <c r="A133" s="67"/>
      <c r="B133" s="412" t="str">
        <f>'2b.  Complex Form Data Entry'!C178</f>
        <v>- </v>
      </c>
      <c r="C133" s="412"/>
      <c r="D133" s="412"/>
      <c r="E133" s="412"/>
      <c r="F133" s="412"/>
      <c r="G133" s="412"/>
      <c r="H133" s="412"/>
      <c r="I133" s="412"/>
      <c r="J133" s="412"/>
      <c r="K133" s="412"/>
      <c r="L133" s="412"/>
      <c r="M133" s="412"/>
      <c r="N133" s="412"/>
      <c r="O133" s="412"/>
      <c r="P133" s="412"/>
      <c r="Q133" s="412"/>
      <c r="R133" s="412"/>
      <c r="S133" s="412"/>
      <c r="T133" s="5"/>
    </row>
    <row r="134" spans="1:19" ht="13.5">
      <c r="A134" s="67"/>
      <c r="B134" s="412"/>
      <c r="C134" s="412"/>
      <c r="D134" s="412"/>
      <c r="E134" s="412"/>
      <c r="F134" s="412"/>
      <c r="G134" s="412"/>
      <c r="H134" s="412"/>
      <c r="I134" s="412"/>
      <c r="J134" s="412"/>
      <c r="K134" s="412"/>
      <c r="L134" s="412"/>
      <c r="M134" s="412"/>
      <c r="N134" s="412"/>
      <c r="O134" s="412"/>
      <c r="P134" s="412"/>
      <c r="Q134" s="412"/>
      <c r="R134" s="412"/>
      <c r="S134" s="412"/>
    </row>
    <row r="135" spans="1:19" ht="13.5">
      <c r="A135" t="str">
        <f>IF('2b.  Complex Form Data Entry'!C181=""," ","6.")</f>
        <v> </v>
      </c>
      <c r="B135" s="412"/>
      <c r="C135" s="412"/>
      <c r="D135" s="412"/>
      <c r="E135" s="412"/>
      <c r="F135" s="412"/>
      <c r="G135" s="412"/>
      <c r="H135" s="412"/>
      <c r="I135" s="412"/>
      <c r="J135" s="412"/>
      <c r="K135" s="412"/>
      <c r="L135" s="412"/>
      <c r="M135" s="412"/>
      <c r="N135" s="412"/>
      <c r="O135" s="412"/>
      <c r="P135" s="412"/>
      <c r="Q135" s="412"/>
      <c r="R135" s="412"/>
      <c r="S135" s="412"/>
    </row>
    <row r="136" spans="1:19" ht="13.5">
      <c r="A136" s="69"/>
      <c r="B136" s="412"/>
      <c r="C136" s="412"/>
      <c r="D136" s="412"/>
      <c r="E136" s="412"/>
      <c r="F136" s="412"/>
      <c r="G136" s="412"/>
      <c r="H136" s="412"/>
      <c r="I136" s="412"/>
      <c r="J136" s="412"/>
      <c r="K136" s="412"/>
      <c r="L136" s="412"/>
      <c r="M136" s="412"/>
      <c r="N136" s="412"/>
      <c r="O136" s="412"/>
      <c r="P136" s="412"/>
      <c r="Q136" s="412"/>
      <c r="R136" s="412"/>
      <c r="S136" s="412"/>
    </row>
    <row r="137" spans="1:19" ht="13.5">
      <c r="A137" s="69"/>
      <c r="B137" s="412"/>
      <c r="C137" s="412"/>
      <c r="D137" s="412"/>
      <c r="E137" s="412"/>
      <c r="F137" s="412"/>
      <c r="G137" s="412"/>
      <c r="H137" s="412"/>
      <c r="I137" s="412"/>
      <c r="J137" s="412"/>
      <c r="K137" s="412"/>
      <c r="L137" s="412"/>
      <c r="M137" s="412"/>
      <c r="N137" s="412"/>
      <c r="O137" s="412"/>
      <c r="P137" s="412"/>
      <c r="Q137" s="412"/>
      <c r="R137" s="412"/>
      <c r="S137" s="412"/>
    </row>
    <row r="138" spans="1:6" ht="13.5">
      <c r="A138" s="69"/>
      <c r="D138" s="53"/>
      <c r="E138" s="49"/>
      <c r="F138" s="49"/>
    </row>
    <row r="139" spans="4:6" ht="12.75">
      <c r="D139" s="53"/>
      <c r="E139" s="49"/>
      <c r="F139" s="49"/>
    </row>
    <row r="140" spans="3:6" ht="12.75">
      <c r="C140" s="52"/>
      <c r="D140" s="53"/>
      <c r="E140" s="49"/>
      <c r="F140" s="49"/>
    </row>
  </sheetData>
  <sheetProtection/>
  <mergeCells count="100">
    <mergeCell ref="A15:S15"/>
    <mergeCell ref="C7:J7"/>
    <mergeCell ref="A7:B7"/>
    <mergeCell ref="A19:S19"/>
    <mergeCell ref="B39:C39"/>
    <mergeCell ref="B40:C40"/>
    <mergeCell ref="L8:O8"/>
    <mergeCell ref="A9:B9"/>
    <mergeCell ref="B80:C80"/>
    <mergeCell ref="B81:C81"/>
    <mergeCell ref="B82:C82"/>
    <mergeCell ref="A6:B6"/>
    <mergeCell ref="C6:J6"/>
    <mergeCell ref="A17:D17"/>
    <mergeCell ref="E17:G17"/>
    <mergeCell ref="H17:M17"/>
    <mergeCell ref="B49:C49"/>
    <mergeCell ref="A13:S13"/>
    <mergeCell ref="F9:G9"/>
    <mergeCell ref="L9:O9"/>
    <mergeCell ref="C10:S11"/>
    <mergeCell ref="A8:B8"/>
    <mergeCell ref="F8:G8"/>
    <mergeCell ref="A1:S1"/>
    <mergeCell ref="A3:S3"/>
    <mergeCell ref="A4:S4"/>
    <mergeCell ref="A5:B5"/>
    <mergeCell ref="C5:S5"/>
    <mergeCell ref="B79:C79"/>
    <mergeCell ref="B89:C89"/>
    <mergeCell ref="B90:C90"/>
    <mergeCell ref="A85:C85"/>
    <mergeCell ref="A105:B105"/>
    <mergeCell ref="B91:C91"/>
    <mergeCell ref="A103:B103"/>
    <mergeCell ref="C103:J103"/>
    <mergeCell ref="A102:B102"/>
    <mergeCell ref="C102:J102"/>
    <mergeCell ref="A101:B101"/>
    <mergeCell ref="C101:S101"/>
    <mergeCell ref="A97:S97"/>
    <mergeCell ref="A99:S99"/>
    <mergeCell ref="A100:S100"/>
    <mergeCell ref="A112:C113"/>
    <mergeCell ref="D112:D113"/>
    <mergeCell ref="E112:E113"/>
    <mergeCell ref="F112:F113"/>
    <mergeCell ref="G112:G113"/>
    <mergeCell ref="F105:G105"/>
    <mergeCell ref="L105:O105"/>
    <mergeCell ref="C106:S107"/>
    <mergeCell ref="A104:B104"/>
    <mergeCell ref="F104:G104"/>
    <mergeCell ref="L104:O104"/>
    <mergeCell ref="B137:S137"/>
    <mergeCell ref="B127:S127"/>
    <mergeCell ref="B128:S128"/>
    <mergeCell ref="B129:S129"/>
    <mergeCell ref="B130:S130"/>
    <mergeCell ref="B131:S131"/>
    <mergeCell ref="B132:S132"/>
    <mergeCell ref="B133:S133"/>
    <mergeCell ref="B134:S134"/>
    <mergeCell ref="B135:S135"/>
    <mergeCell ref="B136:S136"/>
    <mergeCell ref="H112:H113"/>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72:C72"/>
    <mergeCell ref="B41:C41"/>
    <mergeCell ref="B61:C61"/>
    <mergeCell ref="B42:C42"/>
    <mergeCell ref="B62:C62"/>
    <mergeCell ref="B69:C69"/>
    <mergeCell ref="B70:C70"/>
    <mergeCell ref="B71:C71"/>
    <mergeCell ref="B50:C50"/>
    <mergeCell ref="B51:C51"/>
  </mergeCells>
  <printOptions horizontalCentered="1"/>
  <pageMargins left="0.5" right="0.5" top="0.5" bottom="0.5" header="0.5" footer="0.25"/>
  <pageSetup fitToHeight="2" horizontalDpi="600" verticalDpi="600" orientation="landscape" scale="4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Way, Nicole</cp:lastModifiedBy>
  <cp:lastPrinted>2015-09-09T21:23:07Z</cp:lastPrinted>
  <dcterms:created xsi:type="dcterms:W3CDTF">1999-06-02T23:29:55Z</dcterms:created>
  <dcterms:modified xsi:type="dcterms:W3CDTF">2015-09-11T16:09:11Z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QY3UDWHTXR3Q-106-45</vt:lpwstr>
  </property>
  <property fmtid="{D5CDD505-2E9C-101B-9397-08002B2CF9AE}" pid="4" name="_dlc_DocIdItemGuid">
    <vt:lpwstr>01103411-ccbc-4ae4-b89c-203f244e7485</vt:lpwstr>
  </property>
  <property fmtid="{D5CDD505-2E9C-101B-9397-08002B2CF9AE}" pid="5" name="_dlc_DocIdUrl">
    <vt:lpwstr>https://kc1.sharepoint.com/teams/des/DO/_layouts/15/DocIdRedir.aspx?ID=QY3UDWHTXR3Q-106-45, QY3UDWHTXR3Q-106-45</vt:lpwstr>
  </property>
</Properties>
</file>