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50" yWindow="440" windowWidth="14840" windowHeight="11020" tabRatio="467" activeTab="0"/>
  </bookViews>
  <sheets>
    <sheet name="ORD-ServiceReduction" sheetId="1" r:id="rId1"/>
  </sheets>
  <externalReferences>
    <externalReference r:id="rId4"/>
  </externalReferences>
  <definedNames>
    <definedName name="_xlnm.Print_Area" localSheetId="0">'ORD-ServiceReduction'!$A$1:$G$52</definedName>
  </definedNames>
  <calcPr fullCalcOnLoad="1"/>
</workbook>
</file>

<file path=xl/sharedStrings.xml><?xml version="1.0" encoding="utf-8"?>
<sst xmlns="http://schemas.openxmlformats.org/spreadsheetml/2006/main" count="56" uniqueCount="35">
  <si>
    <t>FISCAL NOTE</t>
  </si>
  <si>
    <t>Revenue to:</t>
  </si>
  <si>
    <t>Expenditures from:</t>
  </si>
  <si>
    <t>Department</t>
  </si>
  <si>
    <t>TOTAL</t>
  </si>
  <si>
    <t>Assumptions:</t>
  </si>
  <si>
    <t>Fund Code</t>
  </si>
  <si>
    <t>Public Transportation</t>
  </si>
  <si>
    <t>Transit</t>
  </si>
  <si>
    <t>Salaries &amp; Benefits</t>
  </si>
  <si>
    <t>Supplies and Services</t>
  </si>
  <si>
    <t>Capital Outlay</t>
  </si>
  <si>
    <t>Other</t>
  </si>
  <si>
    <t>Small Bus</t>
  </si>
  <si>
    <t>DART</t>
  </si>
  <si>
    <t>Hours changes in 2014, 2015, and 2016 are based on daily hours, including 66 weekdays, 14 Saturdays, and 16 Sunday/holidays in 2014; 256 weekdays, 51 Saturdays, and 58 Sunday/holidays in 2015; and 256 weekdays, 53 Saturdays, and 57 Sunday/holidays in 2016</t>
  </si>
  <si>
    <t>40'Diesel/Hybrid</t>
  </si>
  <si>
    <t>60'Diesel/Hybrid</t>
  </si>
  <si>
    <t>60'Hybrid BRT</t>
  </si>
  <si>
    <t>40'Trolley</t>
  </si>
  <si>
    <t>60'Trolley</t>
  </si>
  <si>
    <t>Net Hours</t>
  </si>
  <si>
    <t>The 2014 average direct cost is based on the adopted 2014 budget.  Cost growth in 2015 and 2016 is assumed to be 3.8 percent per year, consistent with financial plan estimates.</t>
  </si>
  <si>
    <t>Salaries and benefits in each year's marginal cost are as follows:</t>
  </si>
  <si>
    <t>Metro Fixed Route Service</t>
  </si>
  <si>
    <t>Ordinance/Motion No.:  2014-XXXX</t>
  </si>
  <si>
    <t>Title:  September 2014 Public Transportation Service for King County</t>
  </si>
  <si>
    <t>Affected Agencies:  Transit</t>
  </si>
  <si>
    <t>Note Prepared By: Thomas Moran</t>
  </si>
  <si>
    <t>Note Reviewed By: Nitin Chadha</t>
  </si>
  <si>
    <t>Impact of changes to Metro fixed route service included in the above legislation on the fiscal affairs of King County is estimated to be:</t>
  </si>
  <si>
    <t>Fund Title</t>
  </si>
  <si>
    <t>Revenue  Source</t>
  </si>
  <si>
    <t>Contract</t>
  </si>
  <si>
    <t>Expenditures by Categories: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</si>
</sst>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54">
    <font>
      <sz val="10"/>
      <name val="Arial"/>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color indexed="8"/>
      <name val="Arial"/>
      <family val="2"/>
    </font>
    <font>
      <sz val="8"/>
      <color indexed="8"/>
      <name val="Arial"/>
      <family val="2"/>
    </font>
    <font>
      <b/>
      <sz val="12"/>
      <name val="Arial"/>
      <family val="2"/>
    </font>
    <font>
      <sz val="12"/>
      <name val="Arial"/>
      <family val="2"/>
    </font>
    <font>
      <sz val="10.5"/>
      <name val="Arial"/>
      <family val="2"/>
    </font>
    <font>
      <b/>
      <sz val="10.5"/>
      <name val="Arial"/>
      <family val="2"/>
    </font>
    <font>
      <b/>
      <sz val="8"/>
      <name val="Arial"/>
      <family val="2"/>
    </font>
    <font>
      <sz val="7"/>
      <name val="Small Fonts"/>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right style="medium"/>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double"/>
      <right>
        <color indexed="63"/>
      </right>
      <top style="double"/>
      <bottom>
        <color indexed="63"/>
      </bottom>
    </border>
  </borders>
  <cellStyleXfs count="1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13" fillId="3" borderId="0" applyNumberFormat="0" applyBorder="0" applyAlignment="0" applyProtection="0"/>
    <xf numFmtId="0" fontId="37" fillId="4" borderId="0" applyNumberFormat="0" applyBorder="0" applyAlignment="0" applyProtection="0"/>
    <xf numFmtId="0" fontId="13" fillId="5" borderId="0" applyNumberFormat="0" applyBorder="0" applyAlignment="0" applyProtection="0"/>
    <xf numFmtId="0" fontId="37" fillId="6" borderId="0" applyNumberFormat="0" applyBorder="0" applyAlignment="0" applyProtection="0"/>
    <xf numFmtId="0" fontId="13" fillId="7" borderId="0" applyNumberFormat="0" applyBorder="0" applyAlignment="0" applyProtection="0"/>
    <xf numFmtId="0" fontId="37" fillId="8" borderId="0" applyNumberFormat="0" applyBorder="0" applyAlignment="0" applyProtection="0"/>
    <xf numFmtId="0" fontId="13" fillId="9" borderId="0" applyNumberFormat="0" applyBorder="0" applyAlignment="0" applyProtection="0"/>
    <xf numFmtId="0" fontId="37" fillId="10" borderId="0" applyNumberFormat="0" applyBorder="0" applyAlignment="0" applyProtection="0"/>
    <xf numFmtId="0" fontId="13" fillId="11" borderId="0" applyNumberFormat="0" applyBorder="0" applyAlignment="0" applyProtection="0"/>
    <xf numFmtId="0" fontId="37" fillId="12" borderId="0" applyNumberFormat="0" applyBorder="0" applyAlignment="0" applyProtection="0"/>
    <xf numFmtId="0" fontId="13" fillId="13" borderId="0" applyNumberFormat="0" applyBorder="0" applyAlignment="0" applyProtection="0"/>
    <xf numFmtId="0" fontId="37" fillId="14" borderId="0" applyNumberFormat="0" applyBorder="0" applyAlignment="0" applyProtection="0"/>
    <xf numFmtId="0" fontId="13" fillId="15" borderId="0" applyNumberFormat="0" applyBorder="0" applyAlignment="0" applyProtection="0"/>
    <xf numFmtId="0" fontId="37" fillId="16" borderId="0" applyNumberFormat="0" applyBorder="0" applyAlignment="0" applyProtection="0"/>
    <xf numFmtId="0" fontId="13" fillId="17" borderId="0" applyNumberFormat="0" applyBorder="0" applyAlignment="0" applyProtection="0"/>
    <xf numFmtId="0" fontId="37" fillId="18" borderId="0" applyNumberFormat="0" applyBorder="0" applyAlignment="0" applyProtection="0"/>
    <xf numFmtId="0" fontId="13" fillId="19" borderId="0" applyNumberFormat="0" applyBorder="0" applyAlignment="0" applyProtection="0"/>
    <xf numFmtId="0" fontId="37" fillId="20" borderId="0" applyNumberFormat="0" applyBorder="0" applyAlignment="0" applyProtection="0"/>
    <xf numFmtId="0" fontId="13" fillId="9" borderId="0" applyNumberFormat="0" applyBorder="0" applyAlignment="0" applyProtection="0"/>
    <xf numFmtId="0" fontId="37" fillId="21" borderId="0" applyNumberFormat="0" applyBorder="0" applyAlignment="0" applyProtection="0"/>
    <xf numFmtId="0" fontId="13" fillId="15" borderId="0" applyNumberFormat="0" applyBorder="0" applyAlignment="0" applyProtection="0"/>
    <xf numFmtId="0" fontId="37" fillId="22" borderId="0" applyNumberFormat="0" applyBorder="0" applyAlignment="0" applyProtection="0"/>
    <xf numFmtId="0" fontId="13" fillId="23" borderId="0" applyNumberFormat="0" applyBorder="0" applyAlignment="0" applyProtection="0"/>
    <xf numFmtId="0" fontId="38" fillId="24" borderId="0" applyNumberFormat="0" applyBorder="0" applyAlignment="0" applyProtection="0"/>
    <xf numFmtId="0" fontId="12" fillId="25" borderId="0" applyNumberFormat="0" applyBorder="0" applyAlignment="0" applyProtection="0"/>
    <xf numFmtId="0" fontId="38" fillId="26" borderId="0" applyNumberFormat="0" applyBorder="0" applyAlignment="0" applyProtection="0"/>
    <xf numFmtId="0" fontId="12" fillId="17" borderId="0" applyNumberFormat="0" applyBorder="0" applyAlignment="0" applyProtection="0"/>
    <xf numFmtId="0" fontId="38" fillId="27" borderId="0" applyNumberFormat="0" applyBorder="0" applyAlignment="0" applyProtection="0"/>
    <xf numFmtId="0" fontId="12" fillId="19" borderId="0" applyNumberFormat="0" applyBorder="0" applyAlignment="0" applyProtection="0"/>
    <xf numFmtId="0" fontId="38" fillId="28" borderId="0" applyNumberFormat="0" applyBorder="0" applyAlignment="0" applyProtection="0"/>
    <xf numFmtId="0" fontId="12" fillId="29" borderId="0" applyNumberFormat="0" applyBorder="0" applyAlignment="0" applyProtection="0"/>
    <xf numFmtId="0" fontId="38"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33" borderId="0" applyNumberFormat="0" applyBorder="0" applyAlignment="0" applyProtection="0"/>
    <xf numFmtId="0" fontId="38" fillId="34" borderId="0" applyNumberFormat="0" applyBorder="0" applyAlignment="0" applyProtection="0"/>
    <xf numFmtId="0" fontId="12" fillId="35" borderId="0" applyNumberFormat="0" applyBorder="0" applyAlignment="0" applyProtection="0"/>
    <xf numFmtId="0" fontId="38" fillId="36" borderId="0" applyNumberFormat="0" applyBorder="0" applyAlignment="0" applyProtection="0"/>
    <xf numFmtId="0" fontId="12" fillId="37" borderId="0" applyNumberFormat="0" applyBorder="0" applyAlignment="0" applyProtection="0"/>
    <xf numFmtId="0" fontId="38" fillId="38" borderId="0" applyNumberFormat="0" applyBorder="0" applyAlignment="0" applyProtection="0"/>
    <xf numFmtId="0" fontId="12" fillId="39" borderId="0" applyNumberFormat="0" applyBorder="0" applyAlignment="0" applyProtection="0"/>
    <xf numFmtId="0" fontId="38" fillId="40" borderId="0" applyNumberFormat="0" applyBorder="0" applyAlignment="0" applyProtection="0"/>
    <xf numFmtId="0" fontId="12" fillId="29" borderId="0" applyNumberFormat="0" applyBorder="0" applyAlignment="0" applyProtection="0"/>
    <xf numFmtId="0" fontId="38" fillId="41" borderId="0" applyNumberFormat="0" applyBorder="0" applyAlignment="0" applyProtection="0"/>
    <xf numFmtId="0" fontId="12" fillId="31" borderId="0" applyNumberFormat="0" applyBorder="0" applyAlignment="0" applyProtection="0"/>
    <xf numFmtId="0" fontId="38" fillId="42" borderId="0" applyNumberFormat="0" applyBorder="0" applyAlignment="0" applyProtection="0"/>
    <xf numFmtId="0" fontId="12" fillId="43" borderId="0" applyNumberFormat="0" applyBorder="0" applyAlignment="0" applyProtection="0"/>
    <xf numFmtId="0" fontId="39" fillId="44" borderId="0" applyNumberFormat="0" applyBorder="0" applyAlignment="0" applyProtection="0"/>
    <xf numFmtId="0" fontId="5" fillId="5" borderId="0" applyNumberFormat="0" applyBorder="0" applyAlignment="0" applyProtection="0"/>
    <xf numFmtId="0" fontId="40" fillId="45" borderId="1" applyNumberFormat="0" applyAlignment="0" applyProtection="0"/>
    <xf numFmtId="0" fontId="16" fillId="46" borderId="2" applyNumberFormat="0" applyAlignment="0" applyProtection="0"/>
    <xf numFmtId="0" fontId="4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0"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7" fontId="0"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2" fontId="0" fillId="0" borderId="0" applyFont="0" applyFill="0" applyBorder="0" applyAlignment="0" applyProtection="0"/>
    <xf numFmtId="0" fontId="43" fillId="49" borderId="0" applyNumberFormat="0" applyBorder="0" applyAlignment="0" applyProtection="0"/>
    <xf numFmtId="0" fontId="4" fillId="7" borderId="0" applyNumberFormat="0" applyBorder="0" applyAlignment="0" applyProtection="0"/>
    <xf numFmtId="0" fontId="44" fillId="0" borderId="5" applyNumberFormat="0" applyFill="0" applyAlignment="0" applyProtection="0"/>
    <xf numFmtId="0" fontId="17" fillId="0" borderId="6" applyNumberFormat="0" applyFill="0" applyAlignment="0" applyProtection="0"/>
    <xf numFmtId="0" fontId="45" fillId="0" borderId="7" applyNumberFormat="0" applyFill="0" applyAlignment="0" applyProtection="0"/>
    <xf numFmtId="0" fontId="18" fillId="0" borderId="8" applyNumberFormat="0" applyFill="0" applyAlignment="0" applyProtection="0"/>
    <xf numFmtId="0" fontId="46" fillId="0" borderId="9" applyNumberFormat="0" applyFill="0" applyAlignment="0" applyProtection="0"/>
    <xf numFmtId="0" fontId="19" fillId="0" borderId="10" applyNumberFormat="0" applyFill="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47" fillId="50" borderId="1" applyNumberFormat="0" applyAlignment="0" applyProtection="0"/>
    <xf numFmtId="0" fontId="6" fillId="13" borderId="2" applyNumberFormat="0" applyAlignment="0" applyProtection="0"/>
    <xf numFmtId="0" fontId="48" fillId="0" borderId="11" applyNumberFormat="0" applyFill="0" applyAlignment="0" applyProtection="0"/>
    <xf numFmtId="0" fontId="20" fillId="0" borderId="12" applyNumberFormat="0" applyFill="0" applyAlignment="0" applyProtection="0"/>
    <xf numFmtId="0" fontId="49" fillId="51" borderId="0" applyNumberFormat="0" applyBorder="0" applyAlignment="0" applyProtection="0"/>
    <xf numFmtId="0" fontId="21" fillId="52" borderId="0" applyNumberFormat="0" applyBorder="0" applyAlignment="0" applyProtection="0"/>
    <xf numFmtId="0" fontId="37"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vertical="top"/>
      <protection/>
    </xf>
    <xf numFmtId="0" fontId="13" fillId="0" borderId="0">
      <alignment/>
      <protection/>
    </xf>
    <xf numFmtId="0" fontId="13" fillId="0" borderId="0">
      <alignment/>
      <protection/>
    </xf>
    <xf numFmtId="0" fontId="2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53" borderId="13" applyNumberFormat="0" applyFont="0" applyAlignment="0" applyProtection="0"/>
    <xf numFmtId="0" fontId="13" fillId="54" borderId="14" applyNumberFormat="0" applyFont="0" applyAlignment="0" applyProtection="0"/>
    <xf numFmtId="0" fontId="50" fillId="45" borderId="15" applyNumberFormat="0" applyAlignment="0" applyProtection="0"/>
    <xf numFmtId="0" fontId="7"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2" fillId="0" borderId="17" applyNumberFormat="0" applyFill="0" applyAlignment="0" applyProtection="0"/>
    <xf numFmtId="0" fontId="11" fillId="0" borderId="18"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cellStyleXfs>
  <cellXfs count="101">
    <xf numFmtId="0" fontId="0" fillId="0" borderId="0" xfId="0" applyAlignment="1">
      <alignment/>
    </xf>
    <xf numFmtId="0" fontId="0" fillId="0" borderId="0" xfId="0"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0" fillId="0" borderId="0" xfId="166">
      <alignment/>
      <protection/>
    </xf>
    <xf numFmtId="0" fontId="15" fillId="0" borderId="19" xfId="180" applyFont="1" applyBorder="1" applyAlignment="1">
      <alignment horizontal="left"/>
      <protection/>
    </xf>
    <xf numFmtId="0" fontId="27" fillId="0" borderId="19" xfId="180" applyFont="1" applyBorder="1" applyAlignment="1">
      <alignment horizontal="centerContinuous"/>
      <protection/>
    </xf>
    <xf numFmtId="0" fontId="27" fillId="0" borderId="19" xfId="180" applyFont="1" applyBorder="1" applyAlignment="1">
      <alignment horizontal="center"/>
      <protection/>
    </xf>
    <xf numFmtId="0" fontId="27" fillId="0" borderId="20" xfId="180" applyFont="1" applyBorder="1" applyAlignment="1">
      <alignment horizontal="center"/>
      <protection/>
    </xf>
    <xf numFmtId="0" fontId="0" fillId="0" borderId="21" xfId="166" applyBorder="1">
      <alignment/>
      <protection/>
    </xf>
    <xf numFmtId="0" fontId="0" fillId="0" borderId="22" xfId="166" applyBorder="1">
      <alignment/>
      <protection/>
    </xf>
    <xf numFmtId="0" fontId="27" fillId="0" borderId="0" xfId="180" applyFont="1" applyBorder="1" applyAlignment="1">
      <alignment horizontal="left"/>
      <protection/>
    </xf>
    <xf numFmtId="0" fontId="0" fillId="0" borderId="0" xfId="180" applyFont="1" applyBorder="1" applyAlignment="1">
      <alignment horizontal="center"/>
      <protection/>
    </xf>
    <xf numFmtId="0" fontId="27" fillId="0" borderId="0" xfId="180" applyFont="1" applyBorder="1" applyAlignment="1">
      <alignment horizontal="center"/>
      <protection/>
    </xf>
    <xf numFmtId="0" fontId="27" fillId="0" borderId="23" xfId="180" applyFont="1" applyBorder="1">
      <alignment/>
      <protection/>
    </xf>
    <xf numFmtId="0" fontId="27" fillId="0" borderId="0" xfId="180" applyFont="1" applyBorder="1">
      <alignment/>
      <protection/>
    </xf>
    <xf numFmtId="0" fontId="27" fillId="0" borderId="24" xfId="180" applyFont="1" applyBorder="1">
      <alignment/>
      <protection/>
    </xf>
    <xf numFmtId="0" fontId="27" fillId="0" borderId="19" xfId="180" applyFont="1" applyBorder="1">
      <alignment/>
      <protection/>
    </xf>
    <xf numFmtId="0" fontId="0" fillId="0" borderId="25" xfId="166" applyBorder="1">
      <alignment/>
      <protection/>
    </xf>
    <xf numFmtId="0" fontId="27" fillId="0" borderId="0" xfId="180" applyFont="1">
      <alignment/>
      <protection/>
    </xf>
    <xf numFmtId="0" fontId="27" fillId="0" borderId="0" xfId="180" applyFont="1" applyBorder="1" applyAlignment="1">
      <alignment horizontal="left" wrapText="1"/>
      <protection/>
    </xf>
    <xf numFmtId="0" fontId="28" fillId="0" borderId="0" xfId="180" applyFont="1">
      <alignment/>
      <protection/>
    </xf>
    <xf numFmtId="0" fontId="27" fillId="0" borderId="0" xfId="180" applyFont="1" applyAlignment="1">
      <alignment horizontal="center"/>
      <protection/>
    </xf>
    <xf numFmtId="0" fontId="28" fillId="0" borderId="26" xfId="180" applyFont="1" applyBorder="1" applyAlignment="1">
      <alignment/>
      <protection/>
    </xf>
    <xf numFmtId="0" fontId="28" fillId="0" borderId="27" xfId="180" applyFont="1" applyBorder="1" applyAlignment="1">
      <alignment horizontal="center" wrapText="1"/>
      <protection/>
    </xf>
    <xf numFmtId="0" fontId="28" fillId="0" borderId="27" xfId="180" applyFont="1" applyBorder="1" applyAlignment="1">
      <alignment horizontal="center"/>
      <protection/>
    </xf>
    <xf numFmtId="0" fontId="28" fillId="0" borderId="28" xfId="180" applyFont="1" applyBorder="1" applyAlignment="1">
      <alignment horizontal="center"/>
      <protection/>
    </xf>
    <xf numFmtId="0" fontId="28" fillId="0" borderId="29" xfId="180" applyFont="1" applyBorder="1" applyAlignment="1">
      <alignment horizontal="center"/>
      <protection/>
    </xf>
    <xf numFmtId="0" fontId="27" fillId="0" borderId="30" xfId="180" applyFont="1" applyBorder="1" applyAlignment="1">
      <alignment wrapText="1"/>
      <protection/>
    </xf>
    <xf numFmtId="164" fontId="27" fillId="0" borderId="31" xfId="180" applyNumberFormat="1" applyFont="1" applyBorder="1" applyAlignment="1">
      <alignment horizontal="center"/>
      <protection/>
    </xf>
    <xf numFmtId="0" fontId="27" fillId="0" borderId="32" xfId="180" applyFont="1" applyBorder="1">
      <alignment/>
      <protection/>
    </xf>
    <xf numFmtId="0" fontId="27" fillId="0" borderId="33" xfId="180" applyFont="1" applyBorder="1">
      <alignment/>
      <protection/>
    </xf>
    <xf numFmtId="168" fontId="28" fillId="0" borderId="33" xfId="180" applyNumberFormat="1" applyFont="1" applyBorder="1" applyAlignment="1">
      <alignment horizontal="center"/>
      <protection/>
    </xf>
    <xf numFmtId="168" fontId="28" fillId="0" borderId="34" xfId="137" applyNumberFormat="1" applyFont="1" applyBorder="1" applyAlignment="1">
      <alignment horizontal="center"/>
    </xf>
    <xf numFmtId="168" fontId="28" fillId="0" borderId="35" xfId="137" applyNumberFormat="1" applyFont="1" applyBorder="1" applyAlignment="1">
      <alignment horizontal="center"/>
    </xf>
    <xf numFmtId="3" fontId="27" fillId="0" borderId="0" xfId="180" applyNumberFormat="1" applyFont="1" applyAlignment="1">
      <alignment horizontal="center"/>
      <protection/>
    </xf>
    <xf numFmtId="0" fontId="28" fillId="0" borderId="0" xfId="180" applyFont="1" applyBorder="1">
      <alignment/>
      <protection/>
    </xf>
    <xf numFmtId="0" fontId="27" fillId="0" borderId="36" xfId="180" applyFont="1" applyBorder="1" applyAlignment="1">
      <alignment wrapText="1"/>
      <protection/>
    </xf>
    <xf numFmtId="164" fontId="27" fillId="0" borderId="31" xfId="180" applyNumberFormat="1" applyFont="1" applyBorder="1" applyAlignment="1">
      <alignment horizontal="center" wrapText="1"/>
      <protection/>
    </xf>
    <xf numFmtId="168" fontId="27" fillId="0" borderId="37" xfId="180" applyNumberFormat="1" applyFont="1" applyBorder="1" applyAlignment="1">
      <alignment horizontal="center"/>
      <protection/>
    </xf>
    <xf numFmtId="168" fontId="27" fillId="0" borderId="38" xfId="180" applyNumberFormat="1" applyFont="1" applyBorder="1" applyAlignment="1">
      <alignment horizontal="center"/>
      <protection/>
    </xf>
    <xf numFmtId="0" fontId="27" fillId="0" borderId="39" xfId="180" applyFont="1" applyBorder="1" applyAlignment="1">
      <alignment wrapText="1"/>
      <protection/>
    </xf>
    <xf numFmtId="164" fontId="27" fillId="0" borderId="40" xfId="180" applyNumberFormat="1" applyFont="1" applyBorder="1" applyAlignment="1">
      <alignment horizontal="center"/>
      <protection/>
    </xf>
    <xf numFmtId="164" fontId="27" fillId="0" borderId="40" xfId="180" applyNumberFormat="1" applyFont="1" applyBorder="1" applyAlignment="1">
      <alignment horizontal="center" wrapText="1"/>
      <protection/>
    </xf>
    <xf numFmtId="168" fontId="27" fillId="0" borderId="41" xfId="180" applyNumberFormat="1" applyFont="1" applyBorder="1" applyAlignment="1">
      <alignment horizontal="center"/>
      <protection/>
    </xf>
    <xf numFmtId="0" fontId="27" fillId="0" borderId="26" xfId="180" applyFont="1" applyBorder="1">
      <alignment/>
      <protection/>
    </xf>
    <xf numFmtId="0" fontId="27" fillId="0" borderId="42" xfId="180" applyFont="1" applyBorder="1" applyAlignment="1">
      <alignment horizontal="center"/>
      <protection/>
    </xf>
    <xf numFmtId="0" fontId="27" fillId="0" borderId="43" xfId="180" applyFont="1" applyBorder="1" applyAlignment="1">
      <alignment horizontal="center"/>
      <protection/>
    </xf>
    <xf numFmtId="0" fontId="27" fillId="0" borderId="36" xfId="180" applyFont="1" applyBorder="1">
      <alignment/>
      <protection/>
    </xf>
    <xf numFmtId="0" fontId="27" fillId="0" borderId="44" xfId="180" applyFont="1" applyBorder="1" applyAlignment="1">
      <alignment horizontal="center"/>
      <protection/>
    </xf>
    <xf numFmtId="0" fontId="27" fillId="0" borderId="45" xfId="180" applyFont="1" applyBorder="1" applyAlignment="1">
      <alignment horizontal="center"/>
      <protection/>
    </xf>
    <xf numFmtId="0" fontId="27" fillId="0" borderId="44" xfId="180" applyFont="1" applyBorder="1">
      <alignment/>
      <protection/>
    </xf>
    <xf numFmtId="0" fontId="27" fillId="0" borderId="45" xfId="180" applyFont="1" applyBorder="1">
      <alignment/>
      <protection/>
    </xf>
    <xf numFmtId="168" fontId="27" fillId="0" borderId="31" xfId="82" applyNumberFormat="1" applyFont="1" applyBorder="1" applyAlignment="1">
      <alignment horizontal="center"/>
    </xf>
    <xf numFmtId="168" fontId="27" fillId="0" borderId="37" xfId="82" applyNumberFormat="1" applyFont="1" applyBorder="1" applyAlignment="1">
      <alignment horizontal="center"/>
    </xf>
    <xf numFmtId="168" fontId="27" fillId="0" borderId="38" xfId="82" applyNumberFormat="1" applyFont="1" applyBorder="1" applyAlignment="1">
      <alignment horizontal="center"/>
    </xf>
    <xf numFmtId="168" fontId="27" fillId="0" borderId="31" xfId="180" applyNumberFormat="1" applyFont="1" applyBorder="1" applyAlignment="1">
      <alignment horizontal="center"/>
      <protection/>
    </xf>
    <xf numFmtId="168" fontId="0" fillId="0" borderId="0" xfId="180" applyNumberFormat="1" applyFont="1" applyBorder="1" applyAlignment="1">
      <alignment horizontal="center"/>
      <protection/>
    </xf>
    <xf numFmtId="0" fontId="27" fillId="0" borderId="46" xfId="180" applyFont="1" applyBorder="1">
      <alignment/>
      <protection/>
    </xf>
    <xf numFmtId="0" fontId="27" fillId="0" borderId="47" xfId="180" applyFont="1" applyBorder="1">
      <alignment/>
      <protection/>
    </xf>
    <xf numFmtId="168" fontId="28" fillId="0" borderId="34" xfId="180" applyNumberFormat="1" applyFont="1" applyBorder="1" applyAlignment="1">
      <alignment horizontal="center"/>
      <protection/>
    </xf>
    <xf numFmtId="168" fontId="28" fillId="0" borderId="48" xfId="180" applyNumberFormat="1" applyFont="1" applyBorder="1" applyAlignment="1">
      <alignment horizontal="center"/>
      <protection/>
    </xf>
    <xf numFmtId="168" fontId="28" fillId="0" borderId="0" xfId="180" applyNumberFormat="1" applyFont="1" applyBorder="1" applyAlignment="1">
      <alignment horizontal="center"/>
      <protection/>
    </xf>
    <xf numFmtId="0" fontId="3" fillId="0" borderId="49" xfId="180" applyFont="1" applyBorder="1">
      <alignment/>
      <protection/>
    </xf>
    <xf numFmtId="0" fontId="27" fillId="0" borderId="49" xfId="180" applyFont="1" applyBorder="1">
      <alignment/>
      <protection/>
    </xf>
    <xf numFmtId="0" fontId="29" fillId="0" borderId="49" xfId="166" applyFont="1" applyBorder="1" applyAlignment="1">
      <alignment horizontal="center" vertical="center" wrapText="1"/>
      <protection/>
    </xf>
    <xf numFmtId="0" fontId="15" fillId="0" borderId="0" xfId="166" applyFont="1" applyBorder="1" applyAlignment="1">
      <alignment horizontal="left" vertical="center" wrapText="1"/>
      <protection/>
    </xf>
    <xf numFmtId="3" fontId="15" fillId="0" borderId="0" xfId="180" applyNumberFormat="1" applyFont="1" applyFill="1" applyBorder="1" applyAlignment="1">
      <alignment horizontal="center" vertical="center" wrapText="1"/>
      <protection/>
    </xf>
    <xf numFmtId="0" fontId="1" fillId="0" borderId="49" xfId="166" applyFont="1" applyBorder="1" applyAlignment="1">
      <alignment horizontal="left" vertical="center" wrapText="1"/>
      <protection/>
    </xf>
    <xf numFmtId="0" fontId="29" fillId="0" borderId="49" xfId="180" applyFont="1" applyBorder="1" applyAlignment="1">
      <alignment horizontal="left" vertical="center" wrapText="1"/>
      <protection/>
    </xf>
    <xf numFmtId="169" fontId="15" fillId="0" borderId="0" xfId="180" applyNumberFormat="1" applyFont="1" applyBorder="1" applyAlignment="1">
      <alignment horizontal="center" vertical="center"/>
      <protection/>
    </xf>
    <xf numFmtId="0" fontId="15" fillId="0" borderId="50" xfId="166" applyFont="1" applyBorder="1" applyAlignment="1">
      <alignment horizontal="left" vertical="center" wrapText="1"/>
      <protection/>
    </xf>
    <xf numFmtId="169" fontId="15" fillId="0" borderId="50" xfId="180" applyNumberFormat="1" applyFont="1" applyBorder="1" applyAlignment="1">
      <alignment horizontal="center" vertical="center"/>
      <protection/>
    </xf>
    <xf numFmtId="164" fontId="27" fillId="0" borderId="31" xfId="180" applyNumberFormat="1" applyFont="1" applyFill="1" applyBorder="1" applyAlignment="1">
      <alignment horizontal="center"/>
      <protection/>
    </xf>
    <xf numFmtId="0" fontId="27" fillId="0" borderId="31" xfId="180" applyFont="1" applyFill="1" applyBorder="1" applyAlignment="1">
      <alignment horizontal="center" wrapText="1"/>
      <protection/>
    </xf>
    <xf numFmtId="169" fontId="15" fillId="0" borderId="51" xfId="180" applyNumberFormat="1" applyFont="1" applyBorder="1" applyAlignment="1">
      <alignment horizontal="center" vertical="center"/>
      <protection/>
    </xf>
    <xf numFmtId="169" fontId="15" fillId="0" borderId="52" xfId="180" applyNumberFormat="1" applyFont="1" applyBorder="1" applyAlignment="1">
      <alignment horizontal="center" vertical="center"/>
      <protection/>
    </xf>
    <xf numFmtId="0" fontId="15" fillId="0" borderId="49" xfId="166" applyFont="1" applyBorder="1" applyAlignment="1">
      <alignment horizontal="left" vertical="center" wrapText="1"/>
      <protection/>
    </xf>
    <xf numFmtId="169" fontId="15" fillId="0" borderId="49" xfId="180" applyNumberFormat="1" applyFont="1" applyBorder="1" applyAlignment="1">
      <alignment horizontal="center" vertical="center"/>
      <protection/>
    </xf>
    <xf numFmtId="169" fontId="15" fillId="0" borderId="53" xfId="180" applyNumberFormat="1" applyFont="1" applyBorder="1" applyAlignment="1">
      <alignment horizontal="center" vertical="center"/>
      <protection/>
    </xf>
    <xf numFmtId="0" fontId="30" fillId="0" borderId="41" xfId="166" applyFont="1" applyFill="1" applyBorder="1" applyAlignment="1">
      <alignment horizontal="center" vertical="center" wrapText="1"/>
      <protection/>
    </xf>
    <xf numFmtId="0" fontId="30" fillId="0" borderId="50" xfId="166" applyFont="1" applyFill="1" applyBorder="1" applyAlignment="1">
      <alignment horizontal="center" vertical="center" wrapText="1"/>
      <protection/>
    </xf>
    <xf numFmtId="0" fontId="30" fillId="0" borderId="54" xfId="166" applyFont="1" applyFill="1" applyBorder="1" applyAlignment="1">
      <alignment horizontal="center" vertical="center" wrapText="1"/>
      <protection/>
    </xf>
    <xf numFmtId="0" fontId="30" fillId="0" borderId="0" xfId="166" applyFont="1" applyFill="1" applyBorder="1" applyAlignment="1">
      <alignment horizontal="center" vertical="center" wrapText="1"/>
      <protection/>
    </xf>
    <xf numFmtId="0" fontId="30" fillId="0" borderId="41" xfId="166" applyFont="1" applyBorder="1" applyAlignment="1">
      <alignment horizontal="center" vertical="center" wrapText="1"/>
      <protection/>
    </xf>
    <xf numFmtId="0" fontId="30" fillId="0" borderId="50" xfId="166" applyFont="1" applyBorder="1" applyAlignment="1">
      <alignment horizontal="center" vertical="center" wrapText="1"/>
      <protection/>
    </xf>
    <xf numFmtId="0" fontId="30" fillId="0" borderId="54" xfId="166" applyFont="1" applyBorder="1" applyAlignment="1">
      <alignment horizontal="center" vertical="center" wrapText="1"/>
      <protection/>
    </xf>
    <xf numFmtId="0" fontId="30" fillId="0" borderId="0" xfId="166" applyFont="1" applyBorder="1" applyAlignment="1">
      <alignment horizontal="center" vertical="center" wrapText="1"/>
      <protection/>
    </xf>
    <xf numFmtId="0" fontId="30" fillId="0" borderId="55" xfId="166" applyFont="1" applyBorder="1" applyAlignment="1">
      <alignment horizontal="center" vertical="center" wrapText="1"/>
      <protection/>
    </xf>
    <xf numFmtId="0" fontId="30" fillId="0" borderId="49" xfId="166" applyFont="1" applyBorder="1" applyAlignment="1">
      <alignment horizontal="center" vertical="center" wrapText="1"/>
      <protection/>
    </xf>
    <xf numFmtId="0" fontId="30" fillId="0" borderId="50" xfId="180" applyFont="1" applyFill="1" applyBorder="1" applyAlignment="1">
      <alignment horizontal="center" vertical="center" wrapText="1"/>
      <protection/>
    </xf>
    <xf numFmtId="0" fontId="30" fillId="0" borderId="0" xfId="180" applyFont="1" applyFill="1" applyBorder="1" applyAlignment="1">
      <alignment horizontal="center" vertical="center" wrapText="1"/>
      <protection/>
    </xf>
    <xf numFmtId="0" fontId="25" fillId="0" borderId="0" xfId="180" applyFont="1" applyAlignment="1">
      <alignment horizontal="center"/>
      <protection/>
    </xf>
    <xf numFmtId="0" fontId="26" fillId="0" borderId="0" xfId="180" applyFont="1" applyAlignment="1">
      <alignment horizontal="center"/>
      <protection/>
    </xf>
    <xf numFmtId="0" fontId="27" fillId="0" borderId="56" xfId="180" applyFont="1" applyBorder="1" applyAlignment="1">
      <alignment horizontal="left"/>
      <protection/>
    </xf>
    <xf numFmtId="0" fontId="0" fillId="0" borderId="20" xfId="166" applyBorder="1" applyAlignment="1">
      <alignment/>
      <protection/>
    </xf>
    <xf numFmtId="0" fontId="27" fillId="0" borderId="23" xfId="180" applyFont="1" applyBorder="1" applyAlignment="1">
      <alignment horizontal="left"/>
      <protection/>
    </xf>
    <xf numFmtId="0" fontId="0" fillId="0" borderId="0" xfId="166" applyBorder="1" applyAlignment="1">
      <alignment/>
      <protection/>
    </xf>
    <xf numFmtId="0" fontId="27" fillId="0" borderId="23" xfId="180" applyFont="1" applyBorder="1" applyAlignment="1">
      <alignment/>
      <protection/>
    </xf>
    <xf numFmtId="0" fontId="27" fillId="0" borderId="0" xfId="180" applyFont="1" applyBorder="1" applyAlignment="1">
      <alignment horizontal="left" wrapText="1"/>
      <protection/>
    </xf>
  </cellXfs>
  <cellStyles count="18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0] 2" xfId="71"/>
    <cellStyle name="Comma 10" xfId="72"/>
    <cellStyle name="Comma 11" xfId="73"/>
    <cellStyle name="Comma 12" xfId="74"/>
    <cellStyle name="Comma 13" xfId="75"/>
    <cellStyle name="Comma 14" xfId="76"/>
    <cellStyle name="Comma 15" xfId="77"/>
    <cellStyle name="Comma 16" xfId="78"/>
    <cellStyle name="Comma 17" xfId="79"/>
    <cellStyle name="Comma 18" xfId="80"/>
    <cellStyle name="Comma 19" xfId="81"/>
    <cellStyle name="Comma 2" xfId="82"/>
    <cellStyle name="Comma 2 2" xfId="83"/>
    <cellStyle name="Comma 2 2 2" xfId="84"/>
    <cellStyle name="Comma 2 3" xfId="85"/>
    <cellStyle name="Comma 20" xfId="86"/>
    <cellStyle name="Comma 21" xfId="87"/>
    <cellStyle name="Comma 22" xfId="88"/>
    <cellStyle name="Comma 23" xfId="89"/>
    <cellStyle name="Comma 24" xfId="90"/>
    <cellStyle name="Comma 25" xfId="91"/>
    <cellStyle name="Comma 26" xfId="92"/>
    <cellStyle name="Comma 27" xfId="93"/>
    <cellStyle name="Comma 28" xfId="94"/>
    <cellStyle name="Comma 29" xfId="95"/>
    <cellStyle name="Comma 3" xfId="96"/>
    <cellStyle name="Comma 30" xfId="97"/>
    <cellStyle name="Comma 31" xfId="98"/>
    <cellStyle name="Comma 32" xfId="99"/>
    <cellStyle name="Comma 33" xfId="100"/>
    <cellStyle name="Comma 34" xfId="101"/>
    <cellStyle name="Comma 35" xfId="102"/>
    <cellStyle name="Comma 36" xfId="103"/>
    <cellStyle name="Comma 37" xfId="104"/>
    <cellStyle name="Comma 38" xfId="105"/>
    <cellStyle name="Comma 39" xfId="106"/>
    <cellStyle name="Comma 4" xfId="107"/>
    <cellStyle name="Comma 40" xfId="108"/>
    <cellStyle name="Comma 41" xfId="109"/>
    <cellStyle name="Comma 42" xfId="110"/>
    <cellStyle name="Comma 43" xfId="111"/>
    <cellStyle name="Comma 44" xfId="112"/>
    <cellStyle name="Comma 45" xfId="113"/>
    <cellStyle name="Comma 46" xfId="114"/>
    <cellStyle name="Comma 47" xfId="115"/>
    <cellStyle name="Comma 48" xfId="116"/>
    <cellStyle name="Comma 49" xfId="117"/>
    <cellStyle name="Comma 5" xfId="118"/>
    <cellStyle name="Comma 50" xfId="119"/>
    <cellStyle name="Comma 51" xfId="120"/>
    <cellStyle name="Comma 52" xfId="121"/>
    <cellStyle name="Comma 53" xfId="122"/>
    <cellStyle name="Comma 54" xfId="123"/>
    <cellStyle name="Comma 55" xfId="124"/>
    <cellStyle name="Comma 56" xfId="125"/>
    <cellStyle name="Comma 57" xfId="126"/>
    <cellStyle name="Comma 58" xfId="127"/>
    <cellStyle name="Comma 59" xfId="128"/>
    <cellStyle name="Comma 6" xfId="129"/>
    <cellStyle name="Comma 60" xfId="130"/>
    <cellStyle name="Comma 7" xfId="131"/>
    <cellStyle name="Comma 8" xfId="132"/>
    <cellStyle name="Comma 9" xfId="133"/>
    <cellStyle name="Comma0" xfId="134"/>
    <cellStyle name="Currency" xfId="135"/>
    <cellStyle name="Currency [0]" xfId="136"/>
    <cellStyle name="Currency 2" xfId="137"/>
    <cellStyle name="Currency 3" xfId="138"/>
    <cellStyle name="Currency 4" xfId="139"/>
    <cellStyle name="Currency 5" xfId="140"/>
    <cellStyle name="Currency 6" xfId="141"/>
    <cellStyle name="Currency 7" xfId="142"/>
    <cellStyle name="Currency0" xfId="143"/>
    <cellStyle name="Date" xfId="144"/>
    <cellStyle name="Explanatory Text" xfId="145"/>
    <cellStyle name="Explanatory Text 2" xfId="146"/>
    <cellStyle name="Fixed" xfId="147"/>
    <cellStyle name="Good" xfId="148"/>
    <cellStyle name="Good 2" xfId="149"/>
    <cellStyle name="Heading 1" xfId="150"/>
    <cellStyle name="Heading 1 2" xfId="151"/>
    <cellStyle name="Heading 2" xfId="152"/>
    <cellStyle name="Heading 2 2" xfId="153"/>
    <cellStyle name="Heading 3" xfId="154"/>
    <cellStyle name="Heading 3 2" xfId="155"/>
    <cellStyle name="Heading 4" xfId="156"/>
    <cellStyle name="Heading 4 2" xfId="157"/>
    <cellStyle name="Hyperlink 2" xfId="158"/>
    <cellStyle name="Input" xfId="159"/>
    <cellStyle name="Input 2" xfId="160"/>
    <cellStyle name="Linked Cell" xfId="161"/>
    <cellStyle name="Linked Cell 2" xfId="162"/>
    <cellStyle name="Neutral" xfId="163"/>
    <cellStyle name="Neutral 2" xfId="164"/>
    <cellStyle name="Normal 10" xfId="165"/>
    <cellStyle name="Normal 2" xfId="166"/>
    <cellStyle name="Normal 2 2" xfId="167"/>
    <cellStyle name="Normal 3" xfId="168"/>
    <cellStyle name="Normal 3 2" xfId="169"/>
    <cellStyle name="Normal 3 3" xfId="170"/>
    <cellStyle name="Normal 3 4" xfId="171"/>
    <cellStyle name="Normal 3_LowPerformanceHoursEstimation (2)" xfId="172"/>
    <cellStyle name="Normal 4" xfId="173"/>
    <cellStyle name="Normal 4 2" xfId="174"/>
    <cellStyle name="Normal 5" xfId="175"/>
    <cellStyle name="Normal 6" xfId="176"/>
    <cellStyle name="Normal 7" xfId="177"/>
    <cellStyle name="Normal 8" xfId="178"/>
    <cellStyle name="Normal 9" xfId="179"/>
    <cellStyle name="Normal_CIP Correction Fiscal Note" xfId="180"/>
    <cellStyle name="Note" xfId="181"/>
    <cellStyle name="Note 2" xfId="182"/>
    <cellStyle name="Output" xfId="183"/>
    <cellStyle name="Output 2" xfId="184"/>
    <cellStyle name="Percent" xfId="185"/>
    <cellStyle name="Percent 2" xfId="186"/>
    <cellStyle name="Percent 2 2" xfId="187"/>
    <cellStyle name="Percent 3" xfId="188"/>
    <cellStyle name="Percent 4" xfId="189"/>
    <cellStyle name="Percent 5" xfId="190"/>
    <cellStyle name="Percent 6" xfId="191"/>
    <cellStyle name="Percent 7" xfId="192"/>
    <cellStyle name="Title" xfId="193"/>
    <cellStyle name="Title 2" xfId="194"/>
    <cellStyle name="Total" xfId="195"/>
    <cellStyle name="Total 2" xfId="196"/>
    <cellStyle name="Warning Text" xfId="197"/>
    <cellStyle name="Warning Text 2" xfId="1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SERVICE%20PLANNING\Community%20Mobility%20Contracts\OWL%20Routes\Fiscal%20Note%20July%2030%202014%20simplifi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scal Note"/>
      <sheetName val="2014 Budget Costs"/>
      <sheetName val="flat reductions by year"/>
      <sheetName val="Pivot Reduction by Hours"/>
      <sheetName val="Sheet1"/>
      <sheetName val="Routes Changes by Hours"/>
      <sheetName val="Pivot Reduction by rides"/>
      <sheetName val="Routes Changes by Rides"/>
      <sheetName val="Routes by Vehicle Type"/>
      <sheetName val="Days of Service"/>
      <sheetName val="Raw Route data"/>
    </sheetNames>
    <sheetDataSet>
      <sheetData sheetId="1">
        <row r="9">
          <cell r="B9">
            <v>137.36345272052554</v>
          </cell>
        </row>
        <row r="10">
          <cell r="B10">
            <v>139.91264053454276</v>
          </cell>
        </row>
        <row r="11">
          <cell r="B11">
            <v>153.07188085516538</v>
          </cell>
        </row>
        <row r="12">
          <cell r="B12">
            <v>151.22960680581082</v>
          </cell>
        </row>
        <row r="13">
          <cell r="B13">
            <v>145.57353124001295</v>
          </cell>
        </row>
        <row r="14">
          <cell r="B14">
            <v>156.3454823234646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view="pageBreakPreview" zoomScaleNormal="70" zoomScaleSheetLayoutView="100" workbookViewId="0" topLeftCell="A28">
      <selection activeCell="A46" sqref="A46:B52"/>
    </sheetView>
  </sheetViews>
  <sheetFormatPr defaultColWidth="9.140625" defaultRowHeight="12.75"/>
  <cols>
    <col min="1" max="1" width="28.421875" style="0" customWidth="1"/>
    <col min="2" max="2" width="11.421875" style="0" customWidth="1"/>
    <col min="3" max="3" width="15.00390625" style="0" customWidth="1"/>
    <col min="4" max="7" width="13.7109375" style="0" customWidth="1"/>
  </cols>
  <sheetData>
    <row r="1" spans="1:9" ht="15">
      <c r="A1" s="93" t="s">
        <v>0</v>
      </c>
      <c r="B1" s="93"/>
      <c r="C1" s="93"/>
      <c r="D1" s="93"/>
      <c r="E1" s="93"/>
      <c r="F1" s="93"/>
      <c r="G1" s="93"/>
      <c r="H1" s="5"/>
      <c r="I1" s="1"/>
    </row>
    <row r="2" spans="1:8" ht="15">
      <c r="A2" s="94" t="s">
        <v>24</v>
      </c>
      <c r="B2" s="94"/>
      <c r="C2" s="94"/>
      <c r="D2" s="94"/>
      <c r="E2" s="94"/>
      <c r="F2" s="94"/>
      <c r="G2" s="94"/>
      <c r="H2" s="5"/>
    </row>
    <row r="3" spans="1:8" ht="18" customHeight="1" thickBot="1">
      <c r="A3" s="6"/>
      <c r="B3" s="7"/>
      <c r="C3" s="7"/>
      <c r="D3" s="8"/>
      <c r="E3" s="8"/>
      <c r="F3" s="8"/>
      <c r="G3" s="8"/>
      <c r="H3" s="5"/>
    </row>
    <row r="4" spans="1:8" ht="18" customHeight="1" thickTop="1">
      <c r="A4" s="95" t="s">
        <v>25</v>
      </c>
      <c r="B4" s="96"/>
      <c r="C4" s="96"/>
      <c r="D4" s="9"/>
      <c r="E4" s="9"/>
      <c r="F4" s="9"/>
      <c r="G4" s="10"/>
      <c r="H4" s="5"/>
    </row>
    <row r="5" spans="1:8" ht="18" customHeight="1">
      <c r="A5" s="97" t="s">
        <v>26</v>
      </c>
      <c r="B5" s="98"/>
      <c r="C5" s="98"/>
      <c r="D5" s="98"/>
      <c r="E5" s="98"/>
      <c r="F5" s="98"/>
      <c r="G5" s="11"/>
      <c r="H5" s="5"/>
    </row>
    <row r="6" spans="1:8" ht="18" customHeight="1">
      <c r="A6" s="99" t="s">
        <v>27</v>
      </c>
      <c r="B6" s="98"/>
      <c r="C6" s="12"/>
      <c r="D6" s="13"/>
      <c r="E6" s="14"/>
      <c r="F6" s="14"/>
      <c r="G6" s="11"/>
      <c r="H6" s="5"/>
    </row>
    <row r="7" spans="1:8" ht="18" customHeight="1">
      <c r="A7" s="15" t="s">
        <v>28</v>
      </c>
      <c r="B7" s="16"/>
      <c r="C7" s="16"/>
      <c r="D7" s="14"/>
      <c r="E7" s="14"/>
      <c r="F7" s="14"/>
      <c r="G7" s="11"/>
      <c r="H7" s="5"/>
    </row>
    <row r="8" spans="1:8" ht="18" customHeight="1" thickBot="1">
      <c r="A8" s="17" t="s">
        <v>29</v>
      </c>
      <c r="B8" s="18"/>
      <c r="C8" s="18"/>
      <c r="D8" s="8"/>
      <c r="E8" s="8"/>
      <c r="F8" s="8"/>
      <c r="G8" s="19"/>
      <c r="H8" s="5"/>
    </row>
    <row r="9" spans="1:8" ht="18" customHeight="1" thickTop="1">
      <c r="A9" s="20"/>
      <c r="B9" s="20"/>
      <c r="C9" s="16"/>
      <c r="D9" s="14"/>
      <c r="E9" s="14"/>
      <c r="F9" s="14"/>
      <c r="G9" s="14"/>
      <c r="H9" s="5"/>
    </row>
    <row r="10" spans="1:8" ht="32.25" customHeight="1">
      <c r="A10" s="100" t="s">
        <v>30</v>
      </c>
      <c r="B10" s="100"/>
      <c r="C10" s="100"/>
      <c r="D10" s="100"/>
      <c r="E10" s="100"/>
      <c r="F10" s="100"/>
      <c r="G10" s="21"/>
      <c r="H10" s="5"/>
    </row>
    <row r="11" spans="1:8" ht="22.5" customHeight="1" thickBot="1">
      <c r="A11" s="22" t="s">
        <v>1</v>
      </c>
      <c r="B11" s="20"/>
      <c r="C11" s="20"/>
      <c r="D11" s="23"/>
      <c r="E11" s="23"/>
      <c r="F11" s="23"/>
      <c r="G11" s="23"/>
      <c r="H11" s="5"/>
    </row>
    <row r="12" spans="1:8" ht="27" customHeight="1">
      <c r="A12" s="24" t="s">
        <v>31</v>
      </c>
      <c r="B12" s="25" t="s">
        <v>6</v>
      </c>
      <c r="C12" s="25" t="s">
        <v>32</v>
      </c>
      <c r="D12" s="26">
        <v>2014</v>
      </c>
      <c r="E12" s="27">
        <v>2015</v>
      </c>
      <c r="F12" s="27">
        <v>2016</v>
      </c>
      <c r="G12" s="28">
        <v>2017</v>
      </c>
      <c r="H12" s="5"/>
    </row>
    <row r="13" spans="1:8" ht="18" customHeight="1">
      <c r="A13" s="29" t="s">
        <v>7</v>
      </c>
      <c r="B13" s="74">
        <v>4640</v>
      </c>
      <c r="C13" s="75" t="s">
        <v>33</v>
      </c>
      <c r="D13" s="40">
        <v>149832.1076418251</v>
      </c>
      <c r="E13" s="40">
        <v>591601.429888888</v>
      </c>
      <c r="F13" s="40">
        <v>615813.5294077895</v>
      </c>
      <c r="G13" s="41">
        <v>639214.4435252856</v>
      </c>
      <c r="H13" s="5"/>
    </row>
    <row r="14" spans="1:8" ht="18" customHeight="1" thickBot="1">
      <c r="A14" s="31" t="s">
        <v>4</v>
      </c>
      <c r="B14" s="32"/>
      <c r="C14" s="32"/>
      <c r="D14" s="34">
        <v>149832.1076418251</v>
      </c>
      <c r="E14" s="34">
        <v>591601.429888888</v>
      </c>
      <c r="F14" s="34">
        <v>615813.5294077895</v>
      </c>
      <c r="G14" s="35">
        <v>639214.4435252856</v>
      </c>
      <c r="H14" s="5"/>
    </row>
    <row r="15" spans="1:8" ht="18" customHeight="1">
      <c r="A15" s="20"/>
      <c r="B15" s="20"/>
      <c r="C15" s="20"/>
      <c r="D15" s="36"/>
      <c r="E15" s="36"/>
      <c r="F15" s="36"/>
      <c r="G15" s="36"/>
      <c r="H15" s="5"/>
    </row>
    <row r="16" spans="1:8" ht="18" customHeight="1" thickBot="1">
      <c r="A16" s="37" t="s">
        <v>2</v>
      </c>
      <c r="B16" s="16"/>
      <c r="C16" s="20"/>
      <c r="D16" s="23"/>
      <c r="E16" s="23"/>
      <c r="F16" s="23"/>
      <c r="G16" s="23"/>
      <c r="H16" s="5"/>
    </row>
    <row r="17" spans="1:8" ht="27" customHeight="1">
      <c r="A17" s="24" t="s">
        <v>31</v>
      </c>
      <c r="B17" s="25" t="s">
        <v>6</v>
      </c>
      <c r="C17" s="25" t="s">
        <v>3</v>
      </c>
      <c r="D17" s="26">
        <v>2014</v>
      </c>
      <c r="E17" s="27">
        <v>2015</v>
      </c>
      <c r="F17" s="27">
        <v>2016</v>
      </c>
      <c r="G17" s="28">
        <v>2017</v>
      </c>
      <c r="H17" s="5"/>
    </row>
    <row r="18" spans="1:8" ht="18" customHeight="1">
      <c r="A18" s="38" t="s">
        <v>7</v>
      </c>
      <c r="B18" s="30">
        <v>4640</v>
      </c>
      <c r="C18" s="39" t="s">
        <v>8</v>
      </c>
      <c r="D18" s="40">
        <v>149832.1076418251</v>
      </c>
      <c r="E18" s="40">
        <v>591601.429888888</v>
      </c>
      <c r="F18" s="40">
        <v>615813.5294077895</v>
      </c>
      <c r="G18" s="41">
        <v>639214.4435252856</v>
      </c>
      <c r="H18" s="5"/>
    </row>
    <row r="19" spans="1:8" ht="18" customHeight="1">
      <c r="A19" s="42" t="s">
        <v>11</v>
      </c>
      <c r="B19" s="43">
        <v>3641</v>
      </c>
      <c r="C19" s="44" t="s">
        <v>8</v>
      </c>
      <c r="D19" s="45">
        <v>0</v>
      </c>
      <c r="E19" s="45">
        <v>0</v>
      </c>
      <c r="F19" s="45">
        <v>0</v>
      </c>
      <c r="G19" s="41">
        <v>0</v>
      </c>
      <c r="H19" s="5"/>
    </row>
    <row r="20" spans="1:8" ht="18" customHeight="1" thickBot="1">
      <c r="A20" s="31" t="s">
        <v>4</v>
      </c>
      <c r="B20" s="32"/>
      <c r="C20" s="32"/>
      <c r="D20" s="34">
        <v>149832.1076418251</v>
      </c>
      <c r="E20" s="34">
        <v>591601.429888888</v>
      </c>
      <c r="F20" s="34">
        <v>615813.5294077895</v>
      </c>
      <c r="G20" s="35">
        <v>639214.4435252856</v>
      </c>
      <c r="H20" s="5"/>
    </row>
    <row r="21" spans="1:8" ht="18" customHeight="1">
      <c r="A21" s="20"/>
      <c r="B21" s="20"/>
      <c r="C21" s="20"/>
      <c r="D21" s="36"/>
      <c r="E21" s="36"/>
      <c r="F21" s="36"/>
      <c r="G21" s="36"/>
      <c r="H21" s="5"/>
    </row>
    <row r="22" spans="1:9" ht="18" customHeight="1" thickBot="1">
      <c r="A22" s="37" t="s">
        <v>34</v>
      </c>
      <c r="B22" s="16"/>
      <c r="C22" s="16"/>
      <c r="D22" s="23"/>
      <c r="E22" s="23"/>
      <c r="F22" s="23"/>
      <c r="G22" s="23"/>
      <c r="H22" s="5"/>
      <c r="I22" s="2"/>
    </row>
    <row r="23" spans="1:9" ht="18" customHeight="1">
      <c r="A23" s="46"/>
      <c r="B23" s="47"/>
      <c r="C23" s="48"/>
      <c r="D23" s="26">
        <v>2014</v>
      </c>
      <c r="E23" s="27">
        <v>2015</v>
      </c>
      <c r="F23" s="27">
        <v>2016</v>
      </c>
      <c r="G23" s="28">
        <v>2017</v>
      </c>
      <c r="H23" s="5"/>
      <c r="I23" s="2"/>
    </row>
    <row r="24" spans="1:9" ht="18" customHeight="1">
      <c r="A24" s="49" t="s">
        <v>9</v>
      </c>
      <c r="B24" s="50"/>
      <c r="C24" s="51"/>
      <c r="D24" s="40">
        <v>104882.47534927758</v>
      </c>
      <c r="E24" s="40">
        <v>414121.0009222216</v>
      </c>
      <c r="F24" s="40">
        <v>431069.4705854527</v>
      </c>
      <c r="G24" s="41">
        <v>447450.1104676998</v>
      </c>
      <c r="H24" s="5"/>
      <c r="I24" s="3"/>
    </row>
    <row r="25" spans="1:9" ht="18" customHeight="1">
      <c r="A25" s="49" t="s">
        <v>10</v>
      </c>
      <c r="B25" s="52"/>
      <c r="C25" s="53"/>
      <c r="D25" s="54">
        <v>44949.632292547525</v>
      </c>
      <c r="E25" s="55">
        <v>177480.42896666646</v>
      </c>
      <c r="F25" s="55">
        <v>184744.05882233678</v>
      </c>
      <c r="G25" s="56">
        <v>191764.33305758575</v>
      </c>
      <c r="H25" s="5"/>
      <c r="I25" s="3"/>
    </row>
    <row r="26" spans="1:8" ht="18" customHeight="1">
      <c r="A26" s="49" t="s">
        <v>11</v>
      </c>
      <c r="B26" s="52"/>
      <c r="C26" s="53"/>
      <c r="D26" s="40">
        <v>0</v>
      </c>
      <c r="E26" s="40">
        <v>0</v>
      </c>
      <c r="F26" s="40">
        <v>0</v>
      </c>
      <c r="G26" s="41">
        <v>0</v>
      </c>
      <c r="H26" s="5"/>
    </row>
    <row r="27" spans="1:9" ht="18" customHeight="1">
      <c r="A27" s="49" t="s">
        <v>12</v>
      </c>
      <c r="B27" s="52"/>
      <c r="C27" s="53"/>
      <c r="D27" s="57"/>
      <c r="E27" s="58"/>
      <c r="F27" s="40"/>
      <c r="G27" s="41"/>
      <c r="H27" s="5"/>
      <c r="I27" s="4"/>
    </row>
    <row r="28" spans="1:9" ht="18" customHeight="1" thickBot="1">
      <c r="A28" s="31" t="s">
        <v>4</v>
      </c>
      <c r="B28" s="59"/>
      <c r="C28" s="60"/>
      <c r="D28" s="33">
        <v>149832.1076418251</v>
      </c>
      <c r="E28" s="33">
        <v>591601.429888888</v>
      </c>
      <c r="F28" s="61">
        <v>615813.5294077895</v>
      </c>
      <c r="G28" s="62">
        <v>639214.4435252856</v>
      </c>
      <c r="H28" s="5"/>
      <c r="I28" s="4"/>
    </row>
    <row r="29" spans="1:9" ht="13.5">
      <c r="A29" s="16"/>
      <c r="B29" s="16"/>
      <c r="C29" s="16"/>
      <c r="D29" s="63"/>
      <c r="E29" s="63"/>
      <c r="F29" s="63"/>
      <c r="G29" s="63"/>
      <c r="H29" s="5"/>
      <c r="I29" s="4"/>
    </row>
    <row r="30" spans="1:9" ht="15" customHeight="1">
      <c r="A30" s="64" t="s">
        <v>5</v>
      </c>
      <c r="B30" s="65"/>
      <c r="C30" s="65"/>
      <c r="D30" s="66">
        <v>2014</v>
      </c>
      <c r="E30" s="66">
        <v>2015</v>
      </c>
      <c r="F30" s="66">
        <v>2016</v>
      </c>
      <c r="G30" s="66">
        <v>2017</v>
      </c>
      <c r="H30" s="5"/>
      <c r="I30" s="4"/>
    </row>
    <row r="31" spans="1:8" ht="15" customHeight="1">
      <c r="A31" s="91" t="s">
        <v>15</v>
      </c>
      <c r="B31" s="91"/>
      <c r="C31" s="67" t="s">
        <v>13</v>
      </c>
      <c r="D31" s="68">
        <v>0</v>
      </c>
      <c r="E31" s="68">
        <v>0</v>
      </c>
      <c r="F31" s="68">
        <v>0</v>
      </c>
      <c r="G31" s="68">
        <v>0</v>
      </c>
      <c r="H31" s="5"/>
    </row>
    <row r="32" spans="1:8" ht="15" customHeight="1">
      <c r="A32" s="92"/>
      <c r="B32" s="92"/>
      <c r="C32" s="67" t="s">
        <v>16</v>
      </c>
      <c r="D32" s="68">
        <v>335.96047745358095</v>
      </c>
      <c r="E32" s="68">
        <v>1276.8320512820512</v>
      </c>
      <c r="F32" s="68">
        <v>1280.5840406719717</v>
      </c>
      <c r="G32" s="68">
        <v>1280.5840406719717</v>
      </c>
      <c r="H32" s="5"/>
    </row>
    <row r="33" spans="1:8" ht="15" customHeight="1">
      <c r="A33" s="92"/>
      <c r="B33" s="92"/>
      <c r="C33" s="67" t="s">
        <v>17</v>
      </c>
      <c r="D33" s="68">
        <v>671.7562334217506</v>
      </c>
      <c r="E33" s="68">
        <v>2556.3064102564103</v>
      </c>
      <c r="F33" s="68">
        <v>2563.3740495137044</v>
      </c>
      <c r="G33" s="68">
        <v>2563.3740495137044</v>
      </c>
      <c r="H33" s="5"/>
    </row>
    <row r="34" spans="1:8" ht="15" customHeight="1">
      <c r="A34" s="92"/>
      <c r="B34" s="92"/>
      <c r="C34" s="67" t="s">
        <v>18</v>
      </c>
      <c r="D34" s="68">
        <v>0</v>
      </c>
      <c r="E34" s="68">
        <v>0</v>
      </c>
      <c r="F34" s="68">
        <v>0</v>
      </c>
      <c r="G34" s="68">
        <v>0</v>
      </c>
      <c r="H34" s="5"/>
    </row>
    <row r="35" spans="1:8" ht="15" customHeight="1">
      <c r="A35" s="92"/>
      <c r="B35" s="92"/>
      <c r="C35" s="67" t="s">
        <v>19</v>
      </c>
      <c r="D35" s="68">
        <v>0</v>
      </c>
      <c r="E35" s="68">
        <v>0</v>
      </c>
      <c r="F35" s="68">
        <v>0</v>
      </c>
      <c r="G35" s="68">
        <v>0</v>
      </c>
      <c r="H35" s="5"/>
    </row>
    <row r="36" spans="1:8" ht="15" customHeight="1">
      <c r="A36" s="92"/>
      <c r="B36" s="92"/>
      <c r="C36" s="67" t="s">
        <v>20</v>
      </c>
      <c r="D36" s="68">
        <v>0</v>
      </c>
      <c r="E36" s="68">
        <v>0</v>
      </c>
      <c r="F36" s="68">
        <v>0</v>
      </c>
      <c r="G36" s="68">
        <v>0</v>
      </c>
      <c r="H36" s="5"/>
    </row>
    <row r="37" spans="1:8" ht="18" customHeight="1">
      <c r="A37" s="92"/>
      <c r="B37" s="92"/>
      <c r="C37" s="67" t="s">
        <v>14</v>
      </c>
      <c r="D37" s="68">
        <v>0</v>
      </c>
      <c r="E37" s="68">
        <v>0</v>
      </c>
      <c r="F37" s="68">
        <v>0</v>
      </c>
      <c r="G37" s="68">
        <v>0</v>
      </c>
      <c r="H37" s="5"/>
    </row>
    <row r="38" spans="1:9" ht="12.75">
      <c r="A38" s="69" t="s">
        <v>21</v>
      </c>
      <c r="B38" s="69"/>
      <c r="C38" s="70"/>
      <c r="D38" s="66">
        <v>2014</v>
      </c>
      <c r="E38" s="66">
        <v>2015</v>
      </c>
      <c r="F38" s="66">
        <v>2016</v>
      </c>
      <c r="G38" s="66">
        <v>2017</v>
      </c>
      <c r="H38" s="5"/>
      <c r="I38" s="4"/>
    </row>
    <row r="39" spans="1:8" ht="15" customHeight="1">
      <c r="A39" s="81" t="s">
        <v>22</v>
      </c>
      <c r="B39" s="82"/>
      <c r="C39" s="72" t="s">
        <v>13</v>
      </c>
      <c r="D39" s="73">
        <f>'[1]2014 Budget Costs'!B9</f>
        <v>137.36345272052554</v>
      </c>
      <c r="E39" s="73">
        <f>D39*1.038</f>
        <v>142.58326392390552</v>
      </c>
      <c r="F39" s="73">
        <f>E39*1.038</f>
        <v>148.00142795301394</v>
      </c>
      <c r="G39" s="76">
        <f>F39*1.038</f>
        <v>153.6254822152285</v>
      </c>
      <c r="H39" s="5"/>
    </row>
    <row r="40" spans="1:8" ht="15" customHeight="1">
      <c r="A40" s="83"/>
      <c r="B40" s="84"/>
      <c r="C40" s="67" t="s">
        <v>16</v>
      </c>
      <c r="D40" s="71">
        <f>'[1]2014 Budget Costs'!B10</f>
        <v>139.91264053454276</v>
      </c>
      <c r="E40" s="71">
        <f aca="true" t="shared" si="0" ref="E40:G45">D40*1.038</f>
        <v>145.2293208748554</v>
      </c>
      <c r="F40" s="71">
        <f t="shared" si="0"/>
        <v>150.7480350680999</v>
      </c>
      <c r="G40" s="77">
        <f t="shared" si="0"/>
        <v>156.4764604006877</v>
      </c>
      <c r="H40" s="5"/>
    </row>
    <row r="41" spans="1:8" ht="15" customHeight="1">
      <c r="A41" s="83"/>
      <c r="B41" s="84"/>
      <c r="C41" s="67" t="s">
        <v>17</v>
      </c>
      <c r="D41" s="71">
        <f>'[1]2014 Budget Costs'!B11</f>
        <v>153.07188085516538</v>
      </c>
      <c r="E41" s="71">
        <f t="shared" si="0"/>
        <v>158.88861232766166</v>
      </c>
      <c r="F41" s="71">
        <f t="shared" si="0"/>
        <v>164.9263795961128</v>
      </c>
      <c r="G41" s="77">
        <f t="shared" si="0"/>
        <v>171.1935820207651</v>
      </c>
      <c r="H41" s="5"/>
    </row>
    <row r="42" spans="1:8" ht="15" customHeight="1">
      <c r="A42" s="83"/>
      <c r="B42" s="84"/>
      <c r="C42" s="67" t="s">
        <v>18</v>
      </c>
      <c r="D42" s="71">
        <f>'[1]2014 Budget Costs'!B12</f>
        <v>151.22960680581082</v>
      </c>
      <c r="E42" s="71">
        <f t="shared" si="0"/>
        <v>156.97633186443164</v>
      </c>
      <c r="F42" s="71">
        <f t="shared" si="0"/>
        <v>162.94143247528004</v>
      </c>
      <c r="G42" s="77">
        <f t="shared" si="0"/>
        <v>169.1332069093407</v>
      </c>
      <c r="H42" s="5"/>
    </row>
    <row r="43" spans="1:8" ht="15" customHeight="1">
      <c r="A43" s="83"/>
      <c r="B43" s="84"/>
      <c r="C43" s="67" t="s">
        <v>19</v>
      </c>
      <c r="D43" s="71">
        <f>'[1]2014 Budget Costs'!B13</f>
        <v>145.57353124001295</v>
      </c>
      <c r="E43" s="71">
        <f t="shared" si="0"/>
        <v>151.10532542713347</v>
      </c>
      <c r="F43" s="71">
        <f t="shared" si="0"/>
        <v>156.84732779336454</v>
      </c>
      <c r="G43" s="77">
        <f t="shared" si="0"/>
        <v>162.8075262495124</v>
      </c>
      <c r="H43" s="5"/>
    </row>
    <row r="44" spans="1:8" ht="15" customHeight="1">
      <c r="A44" s="83"/>
      <c r="B44" s="84"/>
      <c r="C44" s="67" t="s">
        <v>20</v>
      </c>
      <c r="D44" s="71">
        <f>'[1]2014 Budget Costs'!B14</f>
        <v>156.3454823234646</v>
      </c>
      <c r="E44" s="71">
        <f t="shared" si="0"/>
        <v>162.28661065175626</v>
      </c>
      <c r="F44" s="71">
        <f t="shared" si="0"/>
        <v>168.45350185652302</v>
      </c>
      <c r="G44" s="77">
        <f t="shared" si="0"/>
        <v>174.8547349270709</v>
      </c>
      <c r="H44" s="5"/>
    </row>
    <row r="45" spans="1:8" ht="15" customHeight="1">
      <c r="A45" s="83"/>
      <c r="B45" s="84"/>
      <c r="C45" s="67" t="s">
        <v>14</v>
      </c>
      <c r="D45" s="71">
        <v>124.2</v>
      </c>
      <c r="E45" s="71">
        <f t="shared" si="0"/>
        <v>128.9196</v>
      </c>
      <c r="F45" s="71">
        <f t="shared" si="0"/>
        <v>133.8185448</v>
      </c>
      <c r="G45" s="77">
        <f t="shared" si="0"/>
        <v>138.90364950240001</v>
      </c>
      <c r="H45" s="5"/>
    </row>
    <row r="46" spans="1:8" ht="15" customHeight="1">
      <c r="A46" s="85" t="s">
        <v>23</v>
      </c>
      <c r="B46" s="86"/>
      <c r="C46" s="72" t="s">
        <v>13</v>
      </c>
      <c r="D46" s="73">
        <f aca="true" t="shared" si="1" ref="D46:G52">D39*0.7</f>
        <v>96.15441690436788</v>
      </c>
      <c r="E46" s="73">
        <f t="shared" si="1"/>
        <v>99.80828474673386</v>
      </c>
      <c r="F46" s="73">
        <f t="shared" si="1"/>
        <v>103.60099956710975</v>
      </c>
      <c r="G46" s="76">
        <f t="shared" si="1"/>
        <v>107.53783755065993</v>
      </c>
      <c r="H46" s="5"/>
    </row>
    <row r="47" spans="1:8" ht="15" customHeight="1">
      <c r="A47" s="87"/>
      <c r="B47" s="88"/>
      <c r="C47" s="67" t="s">
        <v>16</v>
      </c>
      <c r="D47" s="71">
        <f t="shared" si="1"/>
        <v>97.93884837417993</v>
      </c>
      <c r="E47" s="71">
        <f t="shared" si="1"/>
        <v>101.66052461239877</v>
      </c>
      <c r="F47" s="71">
        <f t="shared" si="1"/>
        <v>105.52362454766993</v>
      </c>
      <c r="G47" s="77">
        <f t="shared" si="1"/>
        <v>109.53352228048138</v>
      </c>
      <c r="H47" s="5"/>
    </row>
    <row r="48" spans="1:8" ht="15" customHeight="1">
      <c r="A48" s="87"/>
      <c r="B48" s="88"/>
      <c r="C48" s="67" t="s">
        <v>17</v>
      </c>
      <c r="D48" s="71">
        <f t="shared" si="1"/>
        <v>107.15031659861576</v>
      </c>
      <c r="E48" s="71">
        <f t="shared" si="1"/>
        <v>111.22202862936315</v>
      </c>
      <c r="F48" s="71">
        <f t="shared" si="1"/>
        <v>115.44846571727896</v>
      </c>
      <c r="G48" s="77">
        <f t="shared" si="1"/>
        <v>119.83550741453556</v>
      </c>
      <c r="H48" s="5"/>
    </row>
    <row r="49" spans="1:8" ht="15" customHeight="1">
      <c r="A49" s="87"/>
      <c r="B49" s="88"/>
      <c r="C49" s="67" t="s">
        <v>18</v>
      </c>
      <c r="D49" s="71">
        <f t="shared" si="1"/>
        <v>105.86072476406757</v>
      </c>
      <c r="E49" s="71">
        <f t="shared" si="1"/>
        <v>109.88343230510215</v>
      </c>
      <c r="F49" s="71">
        <f t="shared" si="1"/>
        <v>114.05900273269602</v>
      </c>
      <c r="G49" s="77">
        <f t="shared" si="1"/>
        <v>118.39324483653847</v>
      </c>
      <c r="H49" s="5"/>
    </row>
    <row r="50" spans="1:8" ht="15" customHeight="1">
      <c r="A50" s="87"/>
      <c r="B50" s="88"/>
      <c r="C50" s="67" t="s">
        <v>19</v>
      </c>
      <c r="D50" s="71">
        <f t="shared" si="1"/>
        <v>101.90147186800907</v>
      </c>
      <c r="E50" s="71">
        <f t="shared" si="1"/>
        <v>105.77372779899342</v>
      </c>
      <c r="F50" s="71">
        <f t="shared" si="1"/>
        <v>109.79312945535517</v>
      </c>
      <c r="G50" s="77">
        <f t="shared" si="1"/>
        <v>113.96526837465866</v>
      </c>
      <c r="H50" s="5"/>
    </row>
    <row r="51" spans="1:8" ht="15" customHeight="1">
      <c r="A51" s="87"/>
      <c r="B51" s="88"/>
      <c r="C51" s="67" t="s">
        <v>20</v>
      </c>
      <c r="D51" s="71">
        <f t="shared" si="1"/>
        <v>109.44183762642523</v>
      </c>
      <c r="E51" s="71">
        <f t="shared" si="1"/>
        <v>113.60062745622938</v>
      </c>
      <c r="F51" s="71">
        <f t="shared" si="1"/>
        <v>117.91745129956611</v>
      </c>
      <c r="G51" s="77">
        <f t="shared" si="1"/>
        <v>122.39831444894962</v>
      </c>
      <c r="H51" s="5"/>
    </row>
    <row r="52" spans="1:8" ht="15" customHeight="1">
      <c r="A52" s="89"/>
      <c r="B52" s="90"/>
      <c r="C52" s="78" t="s">
        <v>14</v>
      </c>
      <c r="D52" s="79">
        <f t="shared" si="1"/>
        <v>86.94</v>
      </c>
      <c r="E52" s="79">
        <f t="shared" si="1"/>
        <v>90.24372</v>
      </c>
      <c r="F52" s="79">
        <f t="shared" si="1"/>
        <v>93.67298136000001</v>
      </c>
      <c r="G52" s="80">
        <f t="shared" si="1"/>
        <v>97.23255465168</v>
      </c>
      <c r="H52" s="5"/>
    </row>
    <row r="53" ht="23.25" customHeight="1"/>
  </sheetData>
  <sheetProtection/>
  <mergeCells count="9">
    <mergeCell ref="A39:B45"/>
    <mergeCell ref="A46:B52"/>
    <mergeCell ref="A31:B37"/>
    <mergeCell ref="A1:G1"/>
    <mergeCell ref="A2:G2"/>
    <mergeCell ref="A4:C4"/>
    <mergeCell ref="A5:F5"/>
    <mergeCell ref="A6:B6"/>
    <mergeCell ref="A10:F10"/>
  </mergeCells>
  <printOptions horizontalCentered="1"/>
  <pageMargins left="0.77" right="0.75" top="1" bottom="1" header="0.5" footer="0.5"/>
  <pageSetup fitToHeight="2" horizontalDpi="600" verticalDpi="600" orientation="portrait" scale="82" r:id="rId1"/>
  <headerFooter alignWithMargins="0">
    <oddHeader>&amp;C&amp;A</oddHeader>
    <oddFooter>&amp;CPage &amp;P of &amp;N</oddFooter>
  </headerFooter>
  <rowBreaks count="1" manualBreakCount="1">
    <brk id="3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Henry, Kristie</cp:lastModifiedBy>
  <cp:lastPrinted>2014-08-22T18:01:45Z</cp:lastPrinted>
  <dcterms:created xsi:type="dcterms:W3CDTF">1999-06-02T23:29:55Z</dcterms:created>
  <dcterms:modified xsi:type="dcterms:W3CDTF">2014-08-22T18:51:47Z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ies>
</file>