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1.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5" rupBuild="4507"/>
  <workbookPr defaultThemeVersion="124226"/>
  <bookViews>
    <workbookView xWindow="480" yWindow="120" windowWidth="18192" windowHeight="12336" activeTab="0"/>
  </bookViews>
  <sheets>
    <sheet name="FHCD Fin Plan" sheetId="1" r:id="rId1"/>
  </sheets>
  <definedNames>
    <definedName name="Appro" localSheetId="0">#REF!</definedName>
    <definedName name="Appro">#REF!</definedName>
    <definedName name="Carryover" localSheetId="0">#REF!</definedName>
    <definedName name="Carryover">#REF!</definedName>
    <definedName name="FirstQOO" localSheetId="0">#REF!</definedName>
    <definedName name="FirstQOO">#REF!</definedName>
    <definedName name="Footnote" localSheetId="0">#REF!</definedName>
    <definedName name="Footnote">#REF!</definedName>
    <definedName name="FourthQOO" localSheetId="0">#REF!</definedName>
    <definedName name="FourthQOO">#REF!</definedName>
    <definedName name="Other" localSheetId="0">#REF!</definedName>
    <definedName name="Other">#REF!</definedName>
    <definedName name="_xlnm.Print_Area" localSheetId="0">'FHCD Fin Plan'!$A$1:$K$55</definedName>
    <definedName name="SecondQOO" localSheetId="0">#REF!</definedName>
    <definedName name="SecondQOO">#REF!</definedName>
    <definedName name="Table" localSheetId="0">#REF!</definedName>
    <definedName name="Table">#REF!</definedName>
    <definedName name="ThirdQOO" localSheetId="0">#REF!</definedName>
    <definedName name="ThirdQOO">#REF!</definedName>
  </definedNames>
  <calcPr calcId="125725"/>
</workbook>
</file>

<file path=xl/sharedStrings.xml><?xml version="1.0" encoding="utf-8"?>
<sst xmlns="http://schemas.openxmlformats.org/spreadsheetml/2006/main" count="58" uniqueCount="57">
  <si>
    <t>Non-GF Financial Plan</t>
  </si>
  <si>
    <t>Fund Name:  Federal Housing and Community Development</t>
  </si>
  <si>
    <t>Fund Number:  000002460</t>
  </si>
  <si>
    <t>2nd Supplemental</t>
  </si>
  <si>
    <t>Prepared by:  Florence Nabagenyi</t>
  </si>
  <si>
    <t>Date Prepared: 08/28/2013</t>
  </si>
  <si>
    <t>Category</t>
  </si>
  <si>
    <r>
      <t xml:space="preserve">2012 Actual </t>
    </r>
    <r>
      <rPr>
        <b/>
        <vertAlign val="superscript"/>
        <sz val="12"/>
        <rFont val="Calibri"/>
        <family val="2"/>
      </rPr>
      <t>1</t>
    </r>
  </si>
  <si>
    <r>
      <t>2013 Adopted</t>
    </r>
    <r>
      <rPr>
        <b/>
        <vertAlign val="superscript"/>
        <sz val="12"/>
        <rFont val="Calibri"/>
        <family val="2"/>
      </rPr>
      <t>2</t>
    </r>
  </si>
  <si>
    <r>
      <t>2014 Adopted</t>
    </r>
    <r>
      <rPr>
        <b/>
        <vertAlign val="superscript"/>
        <sz val="12"/>
        <rFont val="Calibri"/>
        <family val="2"/>
      </rPr>
      <t>2</t>
    </r>
  </si>
  <si>
    <r>
      <t>2013 Revised</t>
    </r>
    <r>
      <rPr>
        <b/>
        <vertAlign val="superscript"/>
        <sz val="12"/>
        <rFont val="Calibri"/>
        <family val="2"/>
      </rPr>
      <t>3</t>
    </r>
  </si>
  <si>
    <r>
      <t>2014 Revised</t>
    </r>
    <r>
      <rPr>
        <b/>
        <vertAlign val="superscript"/>
        <sz val="12"/>
        <rFont val="Calibri"/>
        <family val="2"/>
      </rPr>
      <t>3</t>
    </r>
    <r>
      <rPr>
        <b/>
        <sz val="12"/>
        <rFont val="Calibri"/>
        <family val="2"/>
      </rPr>
      <t xml:space="preserve"> </t>
    </r>
  </si>
  <si>
    <r>
      <t>2013 Estimated</t>
    </r>
    <r>
      <rPr>
        <b/>
        <vertAlign val="superscript"/>
        <sz val="12"/>
        <rFont val="Calibri"/>
        <family val="2"/>
      </rPr>
      <t>4</t>
    </r>
  </si>
  <si>
    <r>
      <t>2014 Estimated</t>
    </r>
    <r>
      <rPr>
        <b/>
        <vertAlign val="superscript"/>
        <sz val="12"/>
        <rFont val="Calibri"/>
        <family val="2"/>
      </rPr>
      <t>4</t>
    </r>
  </si>
  <si>
    <t>2013 Estimated-Adopted Change</t>
  </si>
  <si>
    <t>2014 Estimated-Adopted Change</t>
  </si>
  <si>
    <t>Explanation of Change</t>
  </si>
  <si>
    <t xml:space="preserve">Beginning Fund Balance </t>
  </si>
  <si>
    <t>Revenues</t>
  </si>
  <si>
    <t xml:space="preserve">  Misc. Revenues</t>
  </si>
  <si>
    <t xml:space="preserve">  Federal Grants</t>
  </si>
  <si>
    <t xml:space="preserve">  State Grants</t>
  </si>
  <si>
    <t xml:space="preserve">  Small Business Loan Program (Subfund 2461)</t>
  </si>
  <si>
    <t xml:space="preserve">  Subfund 2462 Greenbridge (Subfund 2462) </t>
  </si>
  <si>
    <t xml:space="preserve">  Neighborhood Stabilization Program (Subfund 2463)</t>
  </si>
  <si>
    <t xml:space="preserve">  2012 Carryover revenue</t>
  </si>
  <si>
    <t>2012 Project carryover balances</t>
  </si>
  <si>
    <t>Total Revenues</t>
  </si>
  <si>
    <t>Total Biennial Revenues</t>
  </si>
  <si>
    <t>Expenditures</t>
  </si>
  <si>
    <t xml:space="preserve">  Wages, Benefits and Retirement</t>
  </si>
  <si>
    <t xml:space="preserve">  Capital</t>
  </si>
  <si>
    <t xml:space="preserve">  Direct Services</t>
  </si>
  <si>
    <t xml:space="preserve">  Intergovernmental Services</t>
  </si>
  <si>
    <t xml:space="preserve">  2012 Carryover Projects Balance</t>
  </si>
  <si>
    <t>Total Expenditures</t>
  </si>
  <si>
    <t>Total Biennial Expenditures</t>
  </si>
  <si>
    <r>
      <t xml:space="preserve">Estimated Underexpenditures </t>
    </r>
    <r>
      <rPr>
        <vertAlign val="superscript"/>
        <sz val="12"/>
        <rFont val="Calibri"/>
        <family val="2"/>
      </rPr>
      <t>5</t>
    </r>
  </si>
  <si>
    <t>Other Fund Transactions</t>
  </si>
  <si>
    <t>Total Other Fund Transactions</t>
  </si>
  <si>
    <t>Total Biennial Other Fund Transactions</t>
  </si>
  <si>
    <r>
      <t xml:space="preserve">Ending Fund Balance </t>
    </r>
    <r>
      <rPr>
        <b/>
        <vertAlign val="superscript"/>
        <sz val="12"/>
        <rFont val="Calibri"/>
        <family val="2"/>
      </rPr>
      <t>6</t>
    </r>
  </si>
  <si>
    <t>Reserves</t>
  </si>
  <si>
    <r>
      <t xml:space="preserve">Reserve for encumbraces/commited projects </t>
    </r>
    <r>
      <rPr>
        <vertAlign val="superscript"/>
        <sz val="12"/>
        <rFont val="Calibri"/>
        <family val="2"/>
      </rPr>
      <t>7</t>
    </r>
  </si>
  <si>
    <t>Total Reserves</t>
  </si>
  <si>
    <r>
      <t xml:space="preserve">Rainy Day Reserves </t>
    </r>
    <r>
      <rPr>
        <vertAlign val="superscript"/>
        <sz val="12"/>
        <rFont val="Calibri"/>
        <family val="2"/>
      </rPr>
      <t>8</t>
    </r>
  </si>
  <si>
    <t>Reserve Shortfall</t>
  </si>
  <si>
    <t>Ending Undesignated Fund Balance</t>
  </si>
  <si>
    <t>Financial Plan Notes:</t>
  </si>
  <si>
    <r>
      <t xml:space="preserve">1 </t>
    </r>
    <r>
      <rPr>
        <sz val="11"/>
        <rFont val="Calibri"/>
        <family val="2"/>
      </rPr>
      <t>2012 Actuals are based on 14th month EBS general ledger balance.</t>
    </r>
  </si>
  <si>
    <r>
      <t xml:space="preserve">2 </t>
    </r>
    <r>
      <rPr>
        <sz val="11"/>
        <rFont val="Calibri"/>
        <family val="2"/>
      </rPr>
      <t>2013 and 2014 revenues and expenditures are based on Council Adopted Budget Ordinance 17476.</t>
    </r>
  </si>
  <si>
    <r>
      <rPr>
        <vertAlign val="superscript"/>
        <sz val="11"/>
        <rFont val="Calibri"/>
        <family val="2"/>
      </rPr>
      <t>3</t>
    </r>
    <r>
      <rPr>
        <sz val="11"/>
        <rFont val="Calibri"/>
        <family val="2"/>
      </rPr>
      <t xml:space="preserve"> 2013 and 2014 Revised reflects known changes to revenues and requested changes to expenditures proposed in this supplemental request.</t>
    </r>
  </si>
  <si>
    <r>
      <rPr>
        <vertAlign val="superscript"/>
        <sz val="11"/>
        <rFont val="Calibri"/>
        <family val="2"/>
      </rPr>
      <t>4</t>
    </r>
    <r>
      <rPr>
        <sz val="11"/>
        <rFont val="Calibri"/>
        <family val="2"/>
      </rPr>
      <t xml:space="preserve"> 2013 and 2014 Estimated reflects known changes to revenues and requested changes to expenditures proposed in this supplemental request.</t>
    </r>
  </si>
  <si>
    <r>
      <rPr>
        <vertAlign val="superscript"/>
        <sz val="11"/>
        <color indexed="8"/>
        <rFont val="Calibri"/>
        <family val="2"/>
      </rPr>
      <t>5</t>
    </r>
    <r>
      <rPr>
        <sz val="11"/>
        <rFont val="Calibri"/>
        <family val="2"/>
      </rPr>
      <t xml:space="preserve"> There is no estimated underexpenditure required of this fund.</t>
    </r>
  </si>
  <si>
    <r>
      <rPr>
        <vertAlign val="superscript"/>
        <sz val="11"/>
        <color indexed="8"/>
        <rFont val="Calibri"/>
        <family val="2"/>
      </rPr>
      <t>6</t>
    </r>
    <r>
      <rPr>
        <sz val="11"/>
        <rFont val="Calibri"/>
        <family val="2"/>
      </rPr>
      <t xml:space="preserve"> Generally this fund maintains no fund balance as all unspent funds are held by the State/Federal grantor agencies.  The ending balance shown is made up of subfunds of committed projects. </t>
    </r>
  </si>
  <si>
    <r>
      <rPr>
        <vertAlign val="superscript"/>
        <sz val="11"/>
        <color indexed="8"/>
        <rFont val="Calibri"/>
        <family val="2"/>
      </rPr>
      <t>7</t>
    </r>
    <r>
      <rPr>
        <sz val="11"/>
        <rFont val="Calibri"/>
        <family val="2"/>
      </rPr>
      <t xml:space="preserve"> Reserves are for committed projects in sub funds 2461, 2462 and 2463.</t>
    </r>
  </si>
  <si>
    <r>
      <rPr>
        <vertAlign val="superscript"/>
        <sz val="11"/>
        <color indexed="8"/>
        <rFont val="Calibri"/>
        <family val="2"/>
      </rPr>
      <t>8</t>
    </r>
    <r>
      <rPr>
        <sz val="11"/>
        <rFont val="Calibri"/>
        <family val="2"/>
      </rPr>
      <t xml:space="preserve"> Fund 2460 is a Federal Department of Housing and Urban Development grant supported fund. All unspent contract and administrative support funding are held at the U.S.  Treasury and therefore no fund balance is maintained at the local level. Consequently, no rainy day reserve can be maintained. The fund mitigates its expenditure risks by budgeting conservatively only actual awarded revenues and by including provisions in its contracts that the County reserves the right to terminate or reduce its funding support should revenue be reduced or no longer available.   </t>
    </r>
  </si>
</sst>
</file>

<file path=xl/styles.xml><?xml version="1.0" encoding="utf-8"?>
<styleSheet xmlns="http://schemas.openxmlformats.org/spreadsheetml/2006/main">
  <numFmts count="2">
    <numFmt numFmtId="43" formatCode="_(* #,##0.00_);_(* \(#,##0.00\);_(* &quot;-&quot;??_);_(@_)"/>
    <numFmt numFmtId="164" formatCode="_(* #,##0_);_(* \(#,##0\);_(* &quot;-&quot;??_);_(@_)"/>
  </numFmts>
  <fonts count="23">
    <font>
      <sz val="10"/>
      <name val="Arial"/>
      <family val="2"/>
    </font>
    <font>
      <sz val="12"/>
      <name val="Times New Roman"/>
      <family val="1"/>
    </font>
    <font>
      <b/>
      <sz val="16"/>
      <name val="Times New Roman"/>
      <family val="1"/>
    </font>
    <font>
      <b/>
      <sz val="14"/>
      <name val="Times New Roman"/>
      <family val="1"/>
    </font>
    <font>
      <b/>
      <sz val="14"/>
      <name val="Calibri"/>
      <family val="2"/>
      <scheme val="minor"/>
    </font>
    <font>
      <sz val="12"/>
      <name val="Calibri"/>
      <family val="2"/>
      <scheme val="minor"/>
    </font>
    <font>
      <b/>
      <sz val="12"/>
      <name val="Calibri"/>
      <family val="2"/>
      <scheme val="minor"/>
    </font>
    <font>
      <u val="single"/>
      <sz val="12"/>
      <name val="Calibri"/>
      <family val="2"/>
      <scheme val="minor"/>
    </font>
    <font>
      <sz val="10"/>
      <name val="MS Sans Serif"/>
      <family val="2"/>
    </font>
    <font>
      <b/>
      <vertAlign val="superscript"/>
      <sz val="12"/>
      <name val="Calibri"/>
      <family val="2"/>
    </font>
    <font>
      <b/>
      <sz val="12"/>
      <name val="Calibri"/>
      <family val="2"/>
    </font>
    <font>
      <b/>
      <sz val="12"/>
      <name val="Times New Roman"/>
      <family val="1"/>
    </font>
    <font>
      <sz val="11"/>
      <name val="Calibri"/>
      <family val="2"/>
      <scheme val="minor"/>
    </font>
    <font>
      <vertAlign val="superscript"/>
      <sz val="12"/>
      <name val="Calibri"/>
      <family val="2"/>
    </font>
    <font>
      <sz val="10"/>
      <name val="Times New Roman"/>
      <family val="1"/>
    </font>
    <font>
      <vertAlign val="superscript"/>
      <sz val="11"/>
      <name val="Calibri"/>
      <family val="2"/>
      <scheme val="minor"/>
    </font>
    <font>
      <sz val="11"/>
      <name val="Calibri"/>
      <family val="2"/>
    </font>
    <font>
      <b/>
      <sz val="11"/>
      <name val="Calibri"/>
      <family val="2"/>
      <scheme val="minor"/>
    </font>
    <font>
      <sz val="11"/>
      <name val="Times New Roman"/>
      <family val="1"/>
    </font>
    <font>
      <vertAlign val="superscript"/>
      <sz val="11"/>
      <name val="Calibri"/>
      <family val="2"/>
    </font>
    <font>
      <sz val="11"/>
      <name val="Cambria"/>
      <family val="1"/>
      <scheme val="major"/>
    </font>
    <font>
      <vertAlign val="superscript"/>
      <sz val="11"/>
      <color indexed="8"/>
      <name val="Calibri"/>
      <family val="2"/>
    </font>
    <font>
      <sz val="12"/>
      <name val="Arial"/>
      <family val="2"/>
    </font>
  </fonts>
  <fills count="4">
    <fill>
      <patternFill/>
    </fill>
    <fill>
      <patternFill patternType="gray125"/>
    </fill>
    <fill>
      <patternFill patternType="solid">
        <fgColor indexed="9"/>
        <bgColor indexed="64"/>
      </patternFill>
    </fill>
    <fill>
      <patternFill patternType="solid">
        <fgColor theme="0" tint="-0.1499900072813034"/>
        <bgColor indexed="64"/>
      </patternFill>
    </fill>
  </fills>
  <borders count="37">
    <border>
      <left/>
      <right/>
      <top/>
      <bottom/>
      <diagonal/>
    </border>
    <border>
      <left/>
      <right/>
      <top/>
      <bottom style="thin"/>
    </border>
    <border>
      <left style="thin"/>
      <right/>
      <top style="thin"/>
      <bottom style="thin"/>
    </border>
    <border>
      <left style="medium"/>
      <right/>
      <top style="medium"/>
      <bottom style="thin"/>
    </border>
    <border>
      <left style="medium"/>
      <right style="thin"/>
      <top style="medium"/>
      <bottom style="thin"/>
    </border>
    <border>
      <left/>
      <right style="medium"/>
      <top style="medium"/>
      <bottom style="thin"/>
    </border>
    <border>
      <left style="medium"/>
      <right style="medium"/>
      <top style="medium"/>
      <bottom style="thin"/>
    </border>
    <border>
      <left style="medium"/>
      <right/>
      <top style="thin"/>
      <bottom style="thin"/>
    </border>
    <border>
      <left style="medium"/>
      <right style="thin"/>
      <top style="thin"/>
      <bottom style="thin"/>
    </border>
    <border>
      <left style="thin"/>
      <right style="medium"/>
      <top style="thin"/>
      <bottom style="thin"/>
    </border>
    <border>
      <left/>
      <right style="medium"/>
      <top style="thin"/>
      <bottom style="thin"/>
    </border>
    <border>
      <left/>
      <right style="medium"/>
      <top/>
      <bottom style="thin"/>
    </border>
    <border>
      <left style="thin"/>
      <right/>
      <top/>
      <bottom/>
    </border>
    <border>
      <left style="medium"/>
      <right style="medium"/>
      <top/>
      <bottom/>
    </border>
    <border>
      <left/>
      <right style="medium"/>
      <top/>
      <bottom/>
    </border>
    <border>
      <left style="thin"/>
      <right style="medium"/>
      <top/>
      <bottom/>
    </border>
    <border>
      <left style="medium"/>
      <right style="thin"/>
      <top style="thin"/>
      <bottom/>
    </border>
    <border>
      <left style="medium"/>
      <right style="thin"/>
      <top/>
      <bottom/>
    </border>
    <border>
      <left/>
      <right style="medium"/>
      <top style="thin"/>
      <bottom/>
    </border>
    <border>
      <left style="medium"/>
      <right style="thin"/>
      <top/>
      <bottom style="thin"/>
    </border>
    <border>
      <left style="medium"/>
      <right/>
      <top/>
      <bottom/>
    </border>
    <border>
      <left style="thin"/>
      <right/>
      <top/>
      <bottom style="thin"/>
    </border>
    <border>
      <left/>
      <right style="thin"/>
      <top/>
      <bottom style="thin"/>
    </border>
    <border>
      <left style="thin"/>
      <right style="medium"/>
      <top/>
      <bottom style="thin"/>
    </border>
    <border>
      <left style="thin"/>
      <right style="medium"/>
      <top style="thin"/>
      <bottom/>
    </border>
    <border>
      <left style="thin"/>
      <right/>
      <top style="thin"/>
      <bottom/>
    </border>
    <border>
      <left style="medium"/>
      <right/>
      <top style="thin"/>
      <bottom/>
    </border>
    <border>
      <left style="medium"/>
      <right style="medium"/>
      <top style="thin"/>
      <bottom style="thin"/>
    </border>
    <border>
      <left/>
      <right style="thin"/>
      <top/>
      <bottom/>
    </border>
    <border>
      <left style="medium"/>
      <right style="thin"/>
      <top/>
      <bottom style="medium"/>
    </border>
    <border>
      <left/>
      <right style="medium"/>
      <top/>
      <bottom style="medium"/>
    </border>
    <border>
      <left style="medium"/>
      <right style="medium"/>
      <top style="thin"/>
      <bottom style="medium"/>
    </border>
    <border>
      <left style="medium"/>
      <right style="thin"/>
      <top style="thin"/>
      <bottom style="medium"/>
    </border>
    <border>
      <left style="thin"/>
      <right style="medium"/>
      <top style="thin"/>
      <bottom style="medium"/>
    </border>
    <border>
      <left/>
      <right style="medium"/>
      <top style="thin"/>
      <bottom style="medium"/>
    </border>
    <border>
      <left style="medium"/>
      <right/>
      <top/>
      <bottom style="medium"/>
    </border>
    <border>
      <left style="medium"/>
      <right style="medium"/>
      <top style="medium"/>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37" fontId="1" fillId="0" borderId="0">
      <alignment/>
      <protection/>
    </xf>
  </cellStyleXfs>
  <cellXfs count="174">
    <xf numFmtId="0" fontId="0" fillId="0" borderId="0" xfId="0"/>
    <xf numFmtId="37" fontId="2" fillId="0" borderId="0" xfId="20" applyFont="1" applyBorder="1" applyAlignment="1">
      <alignment horizontal="centerContinuous" wrapText="1"/>
      <protection/>
    </xf>
    <xf numFmtId="37" fontId="3" fillId="0" borderId="0" xfId="20" applyFont="1" applyBorder="1" applyAlignment="1">
      <alignment horizontal="centerContinuous" wrapText="1"/>
      <protection/>
    </xf>
    <xf numFmtId="0" fontId="0" fillId="0" borderId="0" xfId="0" applyBorder="1" applyAlignment="1">
      <alignment horizontal="center"/>
    </xf>
    <xf numFmtId="0" fontId="0" fillId="0" borderId="0" xfId="0" applyBorder="1" applyAlignment="1">
      <alignment horizontal="centerContinuous"/>
    </xf>
    <xf numFmtId="0" fontId="0" fillId="0" borderId="0" xfId="0" applyAlignment="1">
      <alignment horizontal="centerContinuous"/>
    </xf>
    <xf numFmtId="37" fontId="1" fillId="0" borderId="0" xfId="20" applyFont="1" applyBorder="1" applyAlignment="1">
      <alignment horizontal="centerContinuous" wrapText="1"/>
      <protection/>
    </xf>
    <xf numFmtId="0" fontId="0" fillId="0" borderId="0" xfId="0" applyBorder="1"/>
    <xf numFmtId="0" fontId="5" fillId="0" borderId="0" xfId="0" applyFont="1" applyFill="1" applyBorder="1" applyAlignment="1">
      <alignment horizontal="left"/>
    </xf>
    <xf numFmtId="37" fontId="6" fillId="0" borderId="0" xfId="20" applyFont="1" applyFill="1" applyBorder="1" applyAlignment="1">
      <alignment horizontal="center" wrapText="1"/>
      <protection/>
    </xf>
    <xf numFmtId="37" fontId="6" fillId="0" borderId="0" xfId="20" applyFont="1" applyBorder="1" applyAlignment="1">
      <alignment horizontal="center" wrapText="1"/>
      <protection/>
    </xf>
    <xf numFmtId="0" fontId="5" fillId="0" borderId="0" xfId="0" applyFont="1" applyFill="1" applyBorder="1" applyAlignment="1">
      <alignment horizontal="centerContinuous"/>
    </xf>
    <xf numFmtId="37" fontId="5" fillId="0" borderId="0" xfId="20" applyFont="1" applyBorder="1" applyAlignment="1">
      <alignment horizontal="left" wrapText="1"/>
      <protection/>
    </xf>
    <xf numFmtId="0" fontId="0" fillId="2" borderId="0" xfId="0" applyFill="1" applyBorder="1" applyAlignment="1">
      <alignment horizontal="centerContinuous"/>
    </xf>
    <xf numFmtId="0" fontId="0" fillId="2" borderId="0" xfId="0" applyFill="1" applyAlignment="1">
      <alignment/>
    </xf>
    <xf numFmtId="0" fontId="0" fillId="2" borderId="0" xfId="0" applyFill="1" applyAlignment="1">
      <alignment horizontal="centerContinuous"/>
    </xf>
    <xf numFmtId="0" fontId="0" fillId="2" borderId="0" xfId="0" applyFill="1"/>
    <xf numFmtId="37" fontId="6" fillId="0" borderId="0" xfId="20" applyFont="1" applyFill="1" applyBorder="1" applyAlignment="1">
      <alignment horizontal="right"/>
      <protection/>
    </xf>
    <xf numFmtId="14" fontId="6" fillId="0" borderId="0" xfId="20" applyNumberFormat="1" applyFont="1" applyFill="1" applyBorder="1" applyAlignment="1">
      <alignment horizontal="left"/>
      <protection/>
    </xf>
    <xf numFmtId="37" fontId="6" fillId="0" borderId="1" xfId="20" applyFont="1" applyFill="1" applyBorder="1" applyAlignment="1">
      <alignment horizontal="left" wrapText="1"/>
      <protection/>
    </xf>
    <xf numFmtId="37" fontId="7" fillId="0" borderId="0" xfId="20" applyFont="1" applyFill="1" applyBorder="1" applyAlignment="1">
      <alignment horizontal="left" wrapText="1"/>
      <protection/>
    </xf>
    <xf numFmtId="37" fontId="5" fillId="0" borderId="0" xfId="20" applyFont="1" applyFill="1" applyBorder="1" applyAlignment="1">
      <alignment horizontal="centerContinuous" wrapText="1"/>
      <protection/>
    </xf>
    <xf numFmtId="0" fontId="5" fillId="0" borderId="0" xfId="0" applyFont="1" applyFill="1" applyBorder="1" applyAlignment="1">
      <alignment horizontal="center"/>
    </xf>
    <xf numFmtId="0" fontId="5" fillId="0" borderId="0" xfId="0" applyFont="1" applyBorder="1"/>
    <xf numFmtId="37" fontId="8" fillId="0" borderId="0" xfId="20" applyFont="1" applyBorder="1" applyAlignment="1">
      <alignment horizontal="centerContinuous" wrapText="1"/>
      <protection/>
    </xf>
    <xf numFmtId="37" fontId="6" fillId="2" borderId="2" xfId="20" applyFont="1" applyFill="1" applyBorder="1" applyAlignment="1" applyProtection="1">
      <alignment horizontal="left" wrapText="1"/>
      <protection/>
    </xf>
    <xf numFmtId="37" fontId="6" fillId="3" borderId="3" xfId="20" applyFont="1" applyFill="1" applyBorder="1" applyAlignment="1">
      <alignment horizontal="center" wrapText="1"/>
      <protection/>
    </xf>
    <xf numFmtId="37" fontId="6" fillId="3" borderId="4" xfId="20" applyFont="1" applyFill="1" applyBorder="1" applyAlignment="1">
      <alignment horizontal="center" wrapText="1"/>
      <protection/>
    </xf>
    <xf numFmtId="37" fontId="6" fillId="3" borderId="5" xfId="20" applyFont="1" applyFill="1" applyBorder="1" applyAlignment="1">
      <alignment horizontal="center" wrapText="1"/>
      <protection/>
    </xf>
    <xf numFmtId="37" fontId="6" fillId="2" borderId="6" xfId="20" applyFont="1" applyFill="1" applyBorder="1" applyAlignment="1">
      <alignment horizontal="center" wrapText="1"/>
      <protection/>
    </xf>
    <xf numFmtId="37" fontId="6" fillId="2" borderId="4" xfId="20" applyFont="1" applyFill="1" applyBorder="1" applyAlignment="1">
      <alignment horizontal="center" wrapText="1"/>
      <protection/>
    </xf>
    <xf numFmtId="37" fontId="6" fillId="2" borderId="3" xfId="20" applyFont="1" applyFill="1" applyBorder="1" applyAlignment="1">
      <alignment horizontal="center" wrapText="1"/>
      <protection/>
    </xf>
    <xf numFmtId="37" fontId="6" fillId="2" borderId="5" xfId="20" applyFont="1" applyFill="1" applyBorder="1" applyAlignment="1">
      <alignment horizontal="center" wrapText="1"/>
      <protection/>
    </xf>
    <xf numFmtId="37" fontId="11" fillId="2" borderId="0" xfId="20" applyFont="1" applyFill="1" applyAlignment="1">
      <alignment horizontal="center" wrapText="1"/>
      <protection/>
    </xf>
    <xf numFmtId="0" fontId="1" fillId="2" borderId="0" xfId="0" applyFont="1" applyFill="1"/>
    <xf numFmtId="37" fontId="6" fillId="0" borderId="2" xfId="20" applyFont="1" applyFill="1" applyBorder="1" applyAlignment="1">
      <alignment horizontal="left"/>
      <protection/>
    </xf>
    <xf numFmtId="164" fontId="6" fillId="3" borderId="7" xfId="18" applyNumberFormat="1" applyFont="1" applyFill="1" applyBorder="1" applyAlignment="1">
      <alignment/>
    </xf>
    <xf numFmtId="164" fontId="6" fillId="3" borderId="8" xfId="18" applyNumberFormat="1" applyFont="1" applyFill="1" applyBorder="1" applyAlignment="1">
      <alignment/>
    </xf>
    <xf numFmtId="164" fontId="6" fillId="3" borderId="9" xfId="18" applyNumberFormat="1" applyFont="1" applyFill="1" applyBorder="1" applyAlignment="1">
      <alignment/>
    </xf>
    <xf numFmtId="164" fontId="6" fillId="0" borderId="8" xfId="18" applyNumberFormat="1" applyFont="1" applyFill="1" applyBorder="1" applyAlignment="1">
      <alignment/>
    </xf>
    <xf numFmtId="164" fontId="6" fillId="0" borderId="9" xfId="18" applyNumberFormat="1" applyFont="1" applyFill="1" applyBorder="1" applyAlignment="1">
      <alignment/>
    </xf>
    <xf numFmtId="164" fontId="6" fillId="0" borderId="10" xfId="18" applyNumberFormat="1" applyFont="1" applyFill="1" applyBorder="1" applyAlignment="1">
      <alignment/>
    </xf>
    <xf numFmtId="164" fontId="6" fillId="0" borderId="11" xfId="18" applyNumberFormat="1" applyFont="1" applyBorder="1"/>
    <xf numFmtId="164" fontId="11" fillId="0" borderId="0" xfId="18" applyNumberFormat="1" applyFont="1" applyBorder="1"/>
    <xf numFmtId="164" fontId="11" fillId="0" borderId="0" xfId="18" applyNumberFormat="1" applyFont="1"/>
    <xf numFmtId="0" fontId="11" fillId="0" borderId="0" xfId="0" applyFont="1"/>
    <xf numFmtId="37" fontId="6" fillId="0" borderId="12" xfId="20" applyFont="1" applyFill="1" applyBorder="1" applyAlignment="1">
      <alignment horizontal="left" vertical="center"/>
      <protection/>
    </xf>
    <xf numFmtId="164" fontId="5" fillId="3" borderId="13" xfId="18" applyNumberFormat="1" applyFont="1" applyFill="1" applyBorder="1" applyAlignment="1">
      <alignment vertical="center"/>
    </xf>
    <xf numFmtId="164" fontId="5" fillId="3" borderId="14" xfId="18" applyNumberFormat="1" applyFont="1" applyFill="1" applyBorder="1" applyAlignment="1">
      <alignment vertical="center"/>
    </xf>
    <xf numFmtId="164" fontId="5" fillId="3" borderId="15" xfId="18" applyNumberFormat="1" applyFont="1" applyFill="1" applyBorder="1" applyAlignment="1">
      <alignment vertical="center"/>
    </xf>
    <xf numFmtId="164" fontId="5" fillId="0" borderId="16" xfId="18" applyNumberFormat="1" applyFont="1" applyFill="1" applyBorder="1" applyAlignment="1">
      <alignment vertical="center"/>
    </xf>
    <xf numFmtId="164" fontId="5" fillId="0" borderId="15" xfId="18" applyNumberFormat="1" applyFont="1" applyBorder="1" applyAlignment="1">
      <alignment vertical="center"/>
    </xf>
    <xf numFmtId="164" fontId="5" fillId="0" borderId="16" xfId="18" applyNumberFormat="1" applyFont="1" applyBorder="1" applyAlignment="1">
      <alignment vertical="center"/>
    </xf>
    <xf numFmtId="164" fontId="5" fillId="0" borderId="17" xfId="18" applyNumberFormat="1" applyFont="1" applyBorder="1" applyAlignment="1">
      <alignment vertical="center"/>
    </xf>
    <xf numFmtId="164" fontId="5" fillId="0" borderId="14" xfId="18" applyNumberFormat="1" applyFont="1" applyBorder="1" applyAlignment="1">
      <alignment vertical="center"/>
    </xf>
    <xf numFmtId="164" fontId="5" fillId="0" borderId="18" xfId="18" applyNumberFormat="1" applyFont="1" applyBorder="1" applyAlignment="1">
      <alignment vertical="center" wrapText="1"/>
    </xf>
    <xf numFmtId="164" fontId="1" fillId="0" borderId="0" xfId="18" applyNumberFormat="1" applyFont="1" applyBorder="1"/>
    <xf numFmtId="164" fontId="1" fillId="0" borderId="0" xfId="18" applyNumberFormat="1" applyFont="1"/>
    <xf numFmtId="0" fontId="1" fillId="0" borderId="0" xfId="0" applyFont="1"/>
    <xf numFmtId="37" fontId="12" fillId="0" borderId="12" xfId="20" applyFont="1" applyFill="1" applyBorder="1" applyAlignment="1">
      <alignment horizontal="left" vertical="center"/>
      <protection/>
    </xf>
    <xf numFmtId="164" fontId="5" fillId="0" borderId="17" xfId="18" applyNumberFormat="1" applyFont="1" applyFill="1" applyBorder="1" applyAlignment="1">
      <alignment vertical="center"/>
    </xf>
    <xf numFmtId="164" fontId="5" fillId="0" borderId="15" xfId="18" applyNumberFormat="1" applyFont="1" applyFill="1" applyBorder="1" applyAlignment="1">
      <alignment vertical="center"/>
    </xf>
    <xf numFmtId="164" fontId="5" fillId="0" borderId="14" xfId="18" applyNumberFormat="1" applyFont="1" applyBorder="1" applyAlignment="1">
      <alignment vertical="center" wrapText="1"/>
    </xf>
    <xf numFmtId="0" fontId="5" fillId="2" borderId="13" xfId="0" applyFont="1" applyFill="1" applyBorder="1" applyAlignment="1">
      <alignment horizontal="left"/>
    </xf>
    <xf numFmtId="164" fontId="5" fillId="0" borderId="19" xfId="18" applyNumberFormat="1" applyFont="1" applyFill="1" applyBorder="1" applyAlignment="1">
      <alignment vertical="center"/>
    </xf>
    <xf numFmtId="164" fontId="5" fillId="0" borderId="0" xfId="18" applyNumberFormat="1" applyFont="1" applyFill="1" applyBorder="1" applyAlignment="1">
      <alignment vertical="center"/>
    </xf>
    <xf numFmtId="37" fontId="6" fillId="0" borderId="2" xfId="20" applyFont="1" applyFill="1" applyBorder="1" applyAlignment="1">
      <alignment horizontal="left" vertical="center"/>
      <protection/>
    </xf>
    <xf numFmtId="164" fontId="6" fillId="3" borderId="7" xfId="18" applyNumberFormat="1" applyFont="1" applyFill="1" applyBorder="1" applyAlignment="1">
      <alignment vertical="center"/>
    </xf>
    <xf numFmtId="164" fontId="6" fillId="3" borderId="10" xfId="18" applyNumberFormat="1" applyFont="1" applyFill="1" applyBorder="1" applyAlignment="1">
      <alignment vertical="center"/>
    </xf>
    <xf numFmtId="164" fontId="6" fillId="0" borderId="7" xfId="18" applyNumberFormat="1" applyFont="1" applyFill="1" applyBorder="1" applyAlignment="1">
      <alignment vertical="center"/>
    </xf>
    <xf numFmtId="164" fontId="6" fillId="0" borderId="10" xfId="18" applyNumberFormat="1" applyFont="1" applyFill="1" applyBorder="1" applyAlignment="1">
      <alignment vertical="center"/>
    </xf>
    <xf numFmtId="164" fontId="6" fillId="0" borderId="10" xfId="18" applyNumberFormat="1" applyFont="1" applyBorder="1" applyAlignment="1">
      <alignment vertical="center" wrapText="1"/>
    </xf>
    <xf numFmtId="164" fontId="5" fillId="3" borderId="20" xfId="18" applyNumberFormat="1" applyFont="1" applyFill="1" applyBorder="1" applyAlignment="1">
      <alignment vertical="center"/>
    </xf>
    <xf numFmtId="164" fontId="5" fillId="3" borderId="17" xfId="18" applyNumberFormat="1" applyFont="1" applyFill="1" applyBorder="1" applyAlignment="1">
      <alignment vertical="center"/>
    </xf>
    <xf numFmtId="37" fontId="6" fillId="0" borderId="21" xfId="20" applyFont="1" applyFill="1" applyBorder="1" applyAlignment="1">
      <alignment horizontal="left" vertical="center"/>
      <protection/>
    </xf>
    <xf numFmtId="164" fontId="5" fillId="3" borderId="20" xfId="18" applyNumberFormat="1" applyFont="1" applyFill="1" applyBorder="1" applyAlignment="1">
      <alignment horizontal="center" vertical="center"/>
    </xf>
    <xf numFmtId="164" fontId="5" fillId="3" borderId="19" xfId="18" applyNumberFormat="1" applyFont="1" applyFill="1" applyBorder="1" applyAlignment="1">
      <alignment horizontal="center" vertical="center"/>
    </xf>
    <xf numFmtId="164" fontId="5" fillId="3" borderId="22" xfId="18" applyNumberFormat="1" applyFont="1" applyFill="1" applyBorder="1" applyAlignment="1">
      <alignment horizontal="center" vertical="center"/>
    </xf>
    <xf numFmtId="164" fontId="5" fillId="0" borderId="19" xfId="18" applyNumberFormat="1" applyFont="1" applyFill="1" applyBorder="1" applyAlignment="1">
      <alignment horizontal="center" vertical="center"/>
    </xf>
    <xf numFmtId="164" fontId="5" fillId="0" borderId="23" xfId="18" applyNumberFormat="1" applyFont="1" applyFill="1" applyBorder="1" applyAlignment="1">
      <alignment horizontal="center" vertical="center"/>
    </xf>
    <xf numFmtId="164" fontId="5" fillId="0" borderId="20" xfId="18" applyNumberFormat="1" applyFont="1" applyFill="1" applyBorder="1" applyAlignment="1">
      <alignment horizontal="center" vertical="center"/>
    </xf>
    <xf numFmtId="164" fontId="6" fillId="0" borderId="7" xfId="18" applyNumberFormat="1" applyFont="1" applyBorder="1" applyAlignment="1">
      <alignment vertical="center"/>
    </xf>
    <xf numFmtId="164" fontId="6" fillId="0" borderId="10" xfId="18" applyNumberFormat="1" applyFont="1" applyBorder="1" applyAlignment="1">
      <alignment vertical="center"/>
    </xf>
    <xf numFmtId="164" fontId="5" fillId="0" borderId="10" xfId="18" applyNumberFormat="1" applyFont="1" applyBorder="1" applyAlignment="1">
      <alignment vertical="center" wrapText="1"/>
    </xf>
    <xf numFmtId="37" fontId="5" fillId="0" borderId="2" xfId="20" applyFont="1" applyFill="1" applyBorder="1" applyAlignment="1">
      <alignment horizontal="left" vertical="center"/>
      <protection/>
    </xf>
    <xf numFmtId="164" fontId="5" fillId="3" borderId="7" xfId="18" applyNumberFormat="1" applyFont="1" applyFill="1" applyBorder="1" applyAlignment="1" quotePrefix="1">
      <alignment vertical="center"/>
    </xf>
    <xf numFmtId="164" fontId="5" fillId="3" borderId="8" xfId="18" applyNumberFormat="1" applyFont="1" applyFill="1" applyBorder="1" applyAlignment="1">
      <alignment vertical="center"/>
    </xf>
    <xf numFmtId="164" fontId="5" fillId="3" borderId="10" xfId="18" applyNumberFormat="1" applyFont="1" applyFill="1" applyBorder="1" applyAlignment="1">
      <alignment vertical="center"/>
    </xf>
    <xf numFmtId="164" fontId="5" fillId="0" borderId="8" xfId="18" applyNumberFormat="1" applyFont="1" applyFill="1" applyBorder="1" applyAlignment="1">
      <alignment vertical="center"/>
    </xf>
    <xf numFmtId="164" fontId="5" fillId="0" borderId="10" xfId="18" applyNumberFormat="1" applyFont="1" applyFill="1" applyBorder="1" applyAlignment="1">
      <alignment vertical="center"/>
    </xf>
    <xf numFmtId="164" fontId="5" fillId="0" borderId="8" xfId="18" applyNumberFormat="1" applyFont="1" applyBorder="1" applyAlignment="1">
      <alignment vertical="center"/>
    </xf>
    <xf numFmtId="164" fontId="5" fillId="0" borderId="10" xfId="18" applyNumberFormat="1" applyFont="1" applyBorder="1" applyAlignment="1">
      <alignment vertical="center"/>
    </xf>
    <xf numFmtId="164" fontId="5" fillId="3" borderId="20" xfId="18" applyNumberFormat="1" applyFont="1" applyFill="1" applyBorder="1" applyAlignment="1" quotePrefix="1">
      <alignment vertical="center"/>
    </xf>
    <xf numFmtId="164" fontId="5" fillId="3" borderId="24" xfId="18" applyNumberFormat="1" applyFont="1" applyFill="1" applyBorder="1" applyAlignment="1">
      <alignment vertical="center"/>
    </xf>
    <xf numFmtId="164" fontId="5" fillId="3" borderId="15" xfId="18" applyNumberFormat="1" applyFont="1" applyFill="1" applyBorder="1" applyAlignment="1" quotePrefix="1">
      <alignment vertical="center"/>
    </xf>
    <xf numFmtId="164" fontId="5" fillId="0" borderId="20" xfId="18" applyNumberFormat="1" applyFont="1" applyFill="1" applyBorder="1" applyAlignment="1" quotePrefix="1">
      <alignment vertical="center"/>
    </xf>
    <xf numFmtId="164" fontId="5" fillId="0" borderId="15" xfId="18" applyNumberFormat="1" applyFont="1" applyFill="1" applyBorder="1" applyAlignment="1" quotePrefix="1">
      <alignment vertical="center"/>
    </xf>
    <xf numFmtId="37" fontId="6" fillId="0" borderId="25" xfId="20" applyFont="1" applyFill="1" applyBorder="1" applyAlignment="1">
      <alignment horizontal="left" vertical="center"/>
      <protection/>
    </xf>
    <xf numFmtId="164" fontId="5" fillId="3" borderId="26" xfId="18" applyNumberFormat="1" applyFont="1" applyFill="1" applyBorder="1" applyAlignment="1" quotePrefix="1">
      <alignment vertical="center"/>
    </xf>
    <xf numFmtId="164" fontId="5" fillId="0" borderId="26" xfId="18" applyNumberFormat="1" applyFont="1" applyFill="1" applyBorder="1" applyAlignment="1" quotePrefix="1">
      <alignment vertical="center"/>
    </xf>
    <xf numFmtId="164" fontId="5" fillId="0" borderId="26" xfId="18" applyNumberFormat="1" applyFont="1" applyBorder="1" applyAlignment="1">
      <alignment vertical="center"/>
    </xf>
    <xf numFmtId="164" fontId="5" fillId="3" borderId="27" xfId="18" applyNumberFormat="1" applyFont="1" applyFill="1" applyBorder="1" applyAlignment="1" quotePrefix="1">
      <alignment vertical="center"/>
    </xf>
    <xf numFmtId="164" fontId="5" fillId="3" borderId="9" xfId="18" applyNumberFormat="1" applyFont="1" applyFill="1" applyBorder="1" applyAlignment="1" quotePrefix="1">
      <alignment vertical="center"/>
    </xf>
    <xf numFmtId="164" fontId="5" fillId="0" borderId="7" xfId="18" applyNumberFormat="1" applyFont="1" applyFill="1" applyBorder="1" applyAlignment="1" quotePrefix="1">
      <alignment vertical="center"/>
    </xf>
    <xf numFmtId="164" fontId="5" fillId="0" borderId="9" xfId="18" applyNumberFormat="1" applyFont="1" applyFill="1" applyBorder="1" applyAlignment="1" quotePrefix="1">
      <alignment vertical="center"/>
    </xf>
    <xf numFmtId="164" fontId="5" fillId="0" borderId="8" xfId="18" applyNumberFormat="1" applyFont="1" applyFill="1" applyBorder="1" applyAlignment="1" quotePrefix="1">
      <alignment vertical="center"/>
    </xf>
    <xf numFmtId="164" fontId="5" fillId="0" borderId="10" xfId="18" applyNumberFormat="1" applyFont="1" applyFill="1" applyBorder="1" applyAlignment="1" quotePrefix="1">
      <alignment vertical="center"/>
    </xf>
    <xf numFmtId="0" fontId="1" fillId="0" borderId="0" xfId="0" applyFont="1" applyBorder="1"/>
    <xf numFmtId="0" fontId="1" fillId="0" borderId="1" xfId="0" applyFont="1" applyBorder="1"/>
    <xf numFmtId="164" fontId="5" fillId="3" borderId="28" xfId="18" applyNumberFormat="1" applyFont="1" applyFill="1" applyBorder="1" applyAlignment="1">
      <alignment vertical="center"/>
    </xf>
    <xf numFmtId="164" fontId="5" fillId="0" borderId="14" xfId="18" applyNumberFormat="1" applyFont="1" applyFill="1" applyBorder="1" applyAlignment="1">
      <alignment vertical="center"/>
    </xf>
    <xf numFmtId="164" fontId="1" fillId="0" borderId="0" xfId="18" applyNumberFormat="1" applyFont="1" applyFill="1" applyBorder="1"/>
    <xf numFmtId="37" fontId="5" fillId="0" borderId="12" xfId="20" applyFont="1" applyFill="1" applyBorder="1" applyAlignment="1">
      <alignment horizontal="left" vertical="center"/>
      <protection/>
    </xf>
    <xf numFmtId="164" fontId="5" fillId="3" borderId="13" xfId="18" applyNumberFormat="1" applyFont="1" applyFill="1" applyBorder="1" applyAlignment="1" quotePrefix="1">
      <alignment vertical="center"/>
    </xf>
    <xf numFmtId="164" fontId="5" fillId="3" borderId="0" xfId="18" applyNumberFormat="1" applyFont="1" applyFill="1" applyBorder="1" applyAlignment="1">
      <alignment vertical="center"/>
    </xf>
    <xf numFmtId="164" fontId="5" fillId="0" borderId="12" xfId="18" applyNumberFormat="1" applyFont="1" applyFill="1" applyBorder="1" applyAlignment="1">
      <alignment vertical="center"/>
    </xf>
    <xf numFmtId="164" fontId="5" fillId="3" borderId="12" xfId="18" applyNumberFormat="1" applyFont="1" applyFill="1" applyBorder="1" applyAlignment="1">
      <alignment vertical="center"/>
    </xf>
    <xf numFmtId="37" fontId="5" fillId="0" borderId="21" xfId="20" applyFont="1" applyFill="1" applyBorder="1" applyAlignment="1">
      <alignment horizontal="left" vertical="center"/>
      <protection/>
    </xf>
    <xf numFmtId="164" fontId="6" fillId="3" borderId="13" xfId="18" applyNumberFormat="1" applyFont="1" applyFill="1" applyBorder="1" applyAlignment="1">
      <alignment vertical="center"/>
    </xf>
    <xf numFmtId="164" fontId="6" fillId="3" borderId="28" xfId="18" applyNumberFormat="1" applyFont="1" applyFill="1" applyBorder="1" applyAlignment="1">
      <alignment vertical="center"/>
    </xf>
    <xf numFmtId="164" fontId="6" fillId="3" borderId="15" xfId="18" applyNumberFormat="1" applyFont="1" applyFill="1" applyBorder="1" applyAlignment="1">
      <alignment vertical="center"/>
    </xf>
    <xf numFmtId="164" fontId="6" fillId="0" borderId="17" xfId="18" applyNumberFormat="1" applyFont="1" applyFill="1" applyBorder="1" applyAlignment="1">
      <alignment vertical="center"/>
    </xf>
    <xf numFmtId="164" fontId="6" fillId="0" borderId="14" xfId="18" applyNumberFormat="1" applyFont="1" applyFill="1" applyBorder="1" applyAlignment="1">
      <alignment vertical="center"/>
    </xf>
    <xf numFmtId="164" fontId="6" fillId="0" borderId="19" xfId="18" applyNumberFormat="1" applyFont="1" applyFill="1" applyBorder="1" applyAlignment="1">
      <alignment vertical="center"/>
    </xf>
    <xf numFmtId="164" fontId="5" fillId="0" borderId="29" xfId="18" applyNumberFormat="1" applyFont="1" applyBorder="1" applyAlignment="1">
      <alignment vertical="center"/>
    </xf>
    <xf numFmtId="164" fontId="5" fillId="0" borderId="30" xfId="18" applyNumberFormat="1" applyFont="1" applyBorder="1" applyAlignment="1">
      <alignment vertical="center"/>
    </xf>
    <xf numFmtId="164" fontId="11" fillId="0" borderId="0" xfId="18" applyNumberFormat="1" applyFont="1" applyFill="1" applyBorder="1"/>
    <xf numFmtId="164" fontId="6" fillId="3" borderId="31" xfId="18" applyNumberFormat="1" applyFont="1" applyFill="1" applyBorder="1" applyAlignment="1">
      <alignment vertical="center"/>
    </xf>
    <xf numFmtId="164" fontId="6" fillId="3" borderId="32" xfId="18" applyNumberFormat="1" applyFont="1" applyFill="1" applyBorder="1" applyAlignment="1">
      <alignment vertical="center"/>
    </xf>
    <xf numFmtId="164" fontId="6" fillId="3" borderId="33" xfId="18" applyNumberFormat="1" applyFont="1" applyFill="1" applyBorder="1" applyAlignment="1">
      <alignment vertical="center"/>
    </xf>
    <xf numFmtId="164" fontId="6" fillId="0" borderId="32" xfId="18" applyNumberFormat="1" applyFont="1" applyFill="1" applyBorder="1" applyAlignment="1">
      <alignment vertical="center"/>
    </xf>
    <xf numFmtId="164" fontId="6" fillId="0" borderId="34" xfId="18" applyNumberFormat="1" applyFont="1" applyFill="1" applyBorder="1" applyAlignment="1">
      <alignment vertical="center"/>
    </xf>
    <xf numFmtId="164" fontId="5" fillId="0" borderId="35" xfId="18" applyNumberFormat="1" applyFont="1" applyBorder="1" applyAlignment="1">
      <alignment vertical="center"/>
    </xf>
    <xf numFmtId="164" fontId="5" fillId="0" borderId="36" xfId="18" applyNumberFormat="1" applyFont="1" applyBorder="1" applyAlignment="1">
      <alignment vertical="center"/>
    </xf>
    <xf numFmtId="164" fontId="5" fillId="0" borderId="34" xfId="18" applyNumberFormat="1" applyFont="1" applyBorder="1" applyAlignment="1">
      <alignment vertical="center" wrapText="1"/>
    </xf>
    <xf numFmtId="37" fontId="6" fillId="0" borderId="0" xfId="20" applyFont="1" applyFill="1" applyBorder="1" applyAlignment="1">
      <alignment horizontal="left" vertical="center"/>
      <protection/>
    </xf>
    <xf numFmtId="164" fontId="6" fillId="0" borderId="0" xfId="18" applyNumberFormat="1" applyFont="1" applyFill="1" applyBorder="1" applyAlignment="1">
      <alignment vertical="center"/>
    </xf>
    <xf numFmtId="164" fontId="5" fillId="0" borderId="0" xfId="18" applyNumberFormat="1" applyFont="1" applyBorder="1" applyAlignment="1">
      <alignment vertical="center"/>
    </xf>
    <xf numFmtId="164" fontId="5" fillId="0" borderId="0" xfId="18" applyNumberFormat="1" applyFont="1" applyBorder="1" applyAlignment="1">
      <alignment vertical="center" wrapText="1"/>
    </xf>
    <xf numFmtId="37" fontId="6" fillId="0" borderId="0" xfId="20" applyFont="1" applyAlignment="1">
      <alignment horizontal="left"/>
      <protection/>
    </xf>
    <xf numFmtId="37" fontId="5" fillId="0" borderId="0" xfId="20" applyFont="1" applyBorder="1">
      <alignment/>
      <protection/>
    </xf>
    <xf numFmtId="37" fontId="6" fillId="0" borderId="0" xfId="20" applyFont="1" applyBorder="1">
      <alignment/>
      <protection/>
    </xf>
    <xf numFmtId="0" fontId="5" fillId="0" borderId="0" xfId="0" applyFont="1"/>
    <xf numFmtId="37" fontId="14" fillId="0" borderId="0" xfId="20" applyFont="1" applyBorder="1">
      <alignment/>
      <protection/>
    </xf>
    <xf numFmtId="0" fontId="14" fillId="0" borderId="0" xfId="0" applyFont="1"/>
    <xf numFmtId="0" fontId="15" fillId="0" borderId="0" xfId="0" applyFont="1" applyFill="1"/>
    <xf numFmtId="0" fontId="12" fillId="0" borderId="0" xfId="0" applyFont="1" applyFill="1" applyBorder="1"/>
    <xf numFmtId="37" fontId="17" fillId="0" borderId="0" xfId="20" applyFont="1" applyBorder="1" applyAlignment="1" quotePrefix="1">
      <alignment horizontal="left"/>
      <protection/>
    </xf>
    <xf numFmtId="37" fontId="12" fillId="0" borderId="0" xfId="20" applyFont="1" applyBorder="1">
      <alignment/>
      <protection/>
    </xf>
    <xf numFmtId="0" fontId="12" fillId="0" borderId="0" xfId="0" applyFont="1" applyBorder="1"/>
    <xf numFmtId="0" fontId="18" fillId="0" borderId="0" xfId="0" applyFont="1" applyBorder="1"/>
    <xf numFmtId="0" fontId="18" fillId="0" borderId="0" xfId="0" applyFont="1"/>
    <xf numFmtId="37" fontId="15" fillId="0" borderId="0" xfId="20" applyFont="1" applyBorder="1" applyAlignment="1">
      <alignment horizontal="left"/>
      <protection/>
    </xf>
    <xf numFmtId="0" fontId="17" fillId="0" borderId="0" xfId="0" applyFont="1" applyBorder="1" applyAlignment="1" quotePrefix="1">
      <alignment horizontal="left"/>
    </xf>
    <xf numFmtId="0" fontId="16" fillId="0" borderId="0" xfId="0" applyFont="1"/>
    <xf numFmtId="0" fontId="12" fillId="0" borderId="0" xfId="0" applyFont="1" applyBorder="1" applyAlignment="1">
      <alignment horizontal="center"/>
    </xf>
    <xf numFmtId="0" fontId="12" fillId="0" borderId="0" xfId="0" applyFont="1" applyBorder="1" applyAlignment="1">
      <alignment horizontal="left"/>
    </xf>
    <xf numFmtId="37" fontId="20" fillId="0" borderId="0" xfId="20" applyFont="1" applyBorder="1">
      <alignment/>
      <protection/>
    </xf>
    <xf numFmtId="37" fontId="18" fillId="0" borderId="0" xfId="20" applyFont="1" applyBorder="1">
      <alignment/>
      <protection/>
    </xf>
    <xf numFmtId="0" fontId="19" fillId="0" borderId="0" xfId="0" applyFont="1" applyFill="1"/>
    <xf numFmtId="0" fontId="18" fillId="0" borderId="0" xfId="0" applyFont="1" applyBorder="1" applyAlignment="1">
      <alignment horizontal="center"/>
    </xf>
    <xf numFmtId="0" fontId="1" fillId="0" borderId="0" xfId="0" applyFont="1" applyAlignment="1">
      <alignment horizontal="right"/>
    </xf>
    <xf numFmtId="0" fontId="1" fillId="0" borderId="0" xfId="0" applyFont="1" applyBorder="1" applyAlignment="1">
      <alignment horizontal="center"/>
    </xf>
    <xf numFmtId="0" fontId="1" fillId="0" borderId="0" xfId="0" applyFont="1" applyBorder="1" applyAlignment="1">
      <alignment horizontal="left"/>
    </xf>
    <xf numFmtId="0" fontId="14" fillId="0" borderId="0" xfId="0" applyFont="1" applyBorder="1"/>
    <xf numFmtId="0" fontId="0" fillId="0" borderId="0" xfId="0" applyAlignment="1">
      <alignment horizontal="right"/>
    </xf>
    <xf numFmtId="0" fontId="22" fillId="0" borderId="0" xfId="0" applyFont="1" applyBorder="1" applyAlignment="1">
      <alignment horizontal="center"/>
    </xf>
    <xf numFmtId="0" fontId="22" fillId="0" borderId="0" xfId="0" applyFont="1" applyBorder="1" applyAlignment="1">
      <alignment horizontal="left"/>
    </xf>
    <xf numFmtId="0" fontId="0" fillId="0" borderId="0" xfId="0" applyFont="1" applyBorder="1"/>
    <xf numFmtId="0" fontId="22" fillId="0" borderId="0" xfId="0" applyFont="1" applyBorder="1"/>
    <xf numFmtId="0" fontId="0" fillId="0" borderId="0" xfId="0" applyBorder="1" applyAlignment="1">
      <alignment horizontal="left"/>
    </xf>
    <xf numFmtId="37" fontId="4" fillId="0" borderId="0" xfId="20" applyFont="1" applyBorder="1" applyAlignment="1">
      <alignment horizontal="center" wrapText="1"/>
      <protection/>
    </xf>
    <xf numFmtId="0" fontId="19" fillId="0" borderId="0" xfId="0" applyFont="1" applyFill="1" applyAlignment="1">
      <alignment vertical="top" wrapText="1"/>
    </xf>
    <xf numFmtId="0" fontId="15" fillId="0" borderId="0" xfId="0" applyFont="1" applyFill="1" applyAlignment="1">
      <alignment vertical="top" wrapText="1"/>
    </xf>
  </cellXfs>
  <cellStyles count="7">
    <cellStyle name="Normal" xfId="0"/>
    <cellStyle name="Percent" xfId="15"/>
    <cellStyle name="Currency" xfId="16"/>
    <cellStyle name="Currency [0]" xfId="17"/>
    <cellStyle name="Comma" xfId="18"/>
    <cellStyle name="Comma [0]" xfId="19"/>
    <cellStyle name="Normal_AIRPLAN.XL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B150"/>
  <sheetViews>
    <sheetView tabSelected="1" zoomScale="80" zoomScaleNormal="80" workbookViewId="0" topLeftCell="A1">
      <selection activeCell="A52" sqref="A52"/>
    </sheetView>
  </sheetViews>
  <sheetFormatPr defaultColWidth="9.140625" defaultRowHeight="12.75"/>
  <cols>
    <col min="1" max="1" width="54.00390625" style="165" customWidth="1"/>
    <col min="2" max="2" width="17.7109375" style="3" customWidth="1"/>
    <col min="3" max="3" width="17.7109375" style="170" customWidth="1"/>
    <col min="4" max="4" width="16.7109375" style="3" customWidth="1"/>
    <col min="5" max="5" width="16.28125" style="3" customWidth="1"/>
    <col min="6" max="8" width="16.7109375" style="3" customWidth="1"/>
    <col min="9" max="10" width="17.7109375" style="3" customWidth="1"/>
    <col min="11" max="11" width="33.00390625" style="7" customWidth="1"/>
    <col min="12" max="12" width="8.8515625" style="7" customWidth="1"/>
  </cols>
  <sheetData>
    <row r="1" spans="1:24" ht="20.4">
      <c r="A1" s="1"/>
      <c r="B1" s="2"/>
      <c r="C1" s="2"/>
      <c r="D1" s="2"/>
      <c r="E1" s="2"/>
      <c r="F1" s="2"/>
      <c r="G1" s="2"/>
      <c r="H1" s="2"/>
      <c r="I1" s="2"/>
      <c r="J1" s="2"/>
      <c r="K1" s="2"/>
      <c r="L1" s="3"/>
      <c r="M1" s="4"/>
      <c r="N1" s="4"/>
      <c r="O1" s="4"/>
      <c r="P1" s="4"/>
      <c r="Q1" s="5"/>
      <c r="R1" s="5"/>
      <c r="S1" s="5"/>
      <c r="T1" s="5"/>
      <c r="U1" s="5"/>
      <c r="V1" s="5"/>
      <c r="W1" s="5"/>
      <c r="X1" s="5"/>
    </row>
    <row r="2" spans="1:12" s="7" customFormat="1" ht="19.95" customHeight="1">
      <c r="A2" s="171" t="s">
        <v>0</v>
      </c>
      <c r="B2" s="171"/>
      <c r="C2" s="171"/>
      <c r="D2" s="171"/>
      <c r="E2" s="171"/>
      <c r="F2" s="171"/>
      <c r="G2" s="171"/>
      <c r="H2" s="171"/>
      <c r="I2" s="171"/>
      <c r="J2" s="171"/>
      <c r="K2" s="171"/>
      <c r="L2" s="6"/>
    </row>
    <row r="3" spans="1:12" s="7" customFormat="1" ht="19.95" customHeight="1">
      <c r="A3" s="8" t="s">
        <v>1</v>
      </c>
      <c r="B3" s="9"/>
      <c r="C3" s="9"/>
      <c r="D3" s="9"/>
      <c r="E3" s="9"/>
      <c r="F3" s="9"/>
      <c r="G3" s="9"/>
      <c r="H3" s="9"/>
      <c r="I3" s="9"/>
      <c r="J3" s="9"/>
      <c r="K3" s="10"/>
      <c r="L3" s="6"/>
    </row>
    <row r="4" spans="1:24" s="16" customFormat="1" ht="15.6">
      <c r="A4" s="8" t="s">
        <v>2</v>
      </c>
      <c r="B4" s="11"/>
      <c r="C4" s="11"/>
      <c r="D4" s="11"/>
      <c r="E4" s="11"/>
      <c r="F4" s="11"/>
      <c r="G4" s="11"/>
      <c r="H4" s="11"/>
      <c r="I4" s="11"/>
      <c r="J4" s="11"/>
      <c r="K4" s="12" t="s">
        <v>3</v>
      </c>
      <c r="L4" s="13"/>
      <c r="M4" s="14"/>
      <c r="N4" s="14"/>
      <c r="O4" s="14"/>
      <c r="P4" s="15"/>
      <c r="Q4" s="15"/>
      <c r="R4" s="15"/>
      <c r="S4" s="15"/>
      <c r="T4" s="15"/>
      <c r="U4" s="15"/>
      <c r="V4" s="15"/>
      <c r="W4" s="15"/>
      <c r="X4" s="15"/>
    </row>
    <row r="5" spans="1:24" s="16" customFormat="1" ht="15.6">
      <c r="A5" s="8" t="s">
        <v>4</v>
      </c>
      <c r="B5" s="11"/>
      <c r="C5" s="11"/>
      <c r="D5" s="11"/>
      <c r="E5" s="11"/>
      <c r="F5" s="11"/>
      <c r="G5" s="11"/>
      <c r="H5" s="11"/>
      <c r="I5" s="17"/>
      <c r="J5" s="18"/>
      <c r="K5" s="12" t="s">
        <v>5</v>
      </c>
      <c r="L5" s="13"/>
      <c r="M5" s="14"/>
      <c r="N5" s="14"/>
      <c r="O5" s="14"/>
      <c r="P5" s="15"/>
      <c r="Q5" s="15"/>
      <c r="R5" s="15"/>
      <c r="S5" s="15"/>
      <c r="T5" s="15"/>
      <c r="U5" s="15"/>
      <c r="V5" s="15"/>
      <c r="W5" s="15"/>
      <c r="X5" s="15"/>
    </row>
    <row r="6" spans="1:12" ht="9.6" customHeight="1" thickBot="1">
      <c r="A6" s="19"/>
      <c r="B6" s="20"/>
      <c r="C6" s="8"/>
      <c r="D6" s="21"/>
      <c r="E6" s="22"/>
      <c r="F6" s="21"/>
      <c r="G6" s="21"/>
      <c r="H6" s="21"/>
      <c r="I6" s="21"/>
      <c r="J6" s="21"/>
      <c r="K6" s="23"/>
      <c r="L6" s="24"/>
    </row>
    <row r="7" spans="1:12" s="34" customFormat="1" ht="33" customHeight="1">
      <c r="A7" s="25" t="s">
        <v>6</v>
      </c>
      <c r="B7" s="26" t="s">
        <v>7</v>
      </c>
      <c r="C7" s="27" t="s">
        <v>8</v>
      </c>
      <c r="D7" s="28" t="s">
        <v>9</v>
      </c>
      <c r="E7" s="29" t="s">
        <v>10</v>
      </c>
      <c r="F7" s="29" t="s">
        <v>11</v>
      </c>
      <c r="G7" s="30" t="s">
        <v>12</v>
      </c>
      <c r="H7" s="29" t="s">
        <v>13</v>
      </c>
      <c r="I7" s="31" t="s">
        <v>14</v>
      </c>
      <c r="J7" s="29" t="s">
        <v>15</v>
      </c>
      <c r="K7" s="32" t="s">
        <v>16</v>
      </c>
      <c r="L7" s="33"/>
    </row>
    <row r="8" spans="1:13" s="45" customFormat="1" ht="15.6">
      <c r="A8" s="35" t="s">
        <v>17</v>
      </c>
      <c r="B8" s="36">
        <v>1149000</v>
      </c>
      <c r="C8" s="37">
        <v>1214925</v>
      </c>
      <c r="D8" s="38">
        <v>1057530</v>
      </c>
      <c r="E8" s="39">
        <f>B36</f>
        <v>1753626.9400000013</v>
      </c>
      <c r="F8" s="40">
        <f>+E36</f>
        <v>1596231.9400000013</v>
      </c>
      <c r="G8" s="39">
        <f>B36</f>
        <v>1753626.9400000013</v>
      </c>
      <c r="H8" s="40">
        <v>1596232</v>
      </c>
      <c r="I8" s="39">
        <v>0</v>
      </c>
      <c r="J8" s="41">
        <v>0</v>
      </c>
      <c r="K8" s="42"/>
      <c r="L8" s="43"/>
      <c r="M8" s="44"/>
    </row>
    <row r="9" spans="1:13" s="58" customFormat="1" ht="15.6">
      <c r="A9" s="46" t="s">
        <v>18</v>
      </c>
      <c r="B9" s="47"/>
      <c r="C9" s="48"/>
      <c r="D9" s="49"/>
      <c r="E9" s="50"/>
      <c r="F9" s="51"/>
      <c r="G9" s="52"/>
      <c r="H9" s="51"/>
      <c r="I9" s="53">
        <f aca="true" t="shared" si="0" ref="I9:I17">+G9-C9</f>
        <v>0</v>
      </c>
      <c r="J9" s="54">
        <f aca="true" t="shared" si="1" ref="J9:J44">H9-D9</f>
        <v>0</v>
      </c>
      <c r="K9" s="55"/>
      <c r="L9" s="56"/>
      <c r="M9" s="57"/>
    </row>
    <row r="10" spans="1:13" s="58" customFormat="1" ht="15.6">
      <c r="A10" s="59" t="s">
        <v>19</v>
      </c>
      <c r="B10" s="47">
        <v>37847</v>
      </c>
      <c r="C10" s="48">
        <v>91579</v>
      </c>
      <c r="D10" s="48">
        <v>91579</v>
      </c>
      <c r="E10" s="60">
        <v>91579</v>
      </c>
      <c r="F10" s="61">
        <v>91579</v>
      </c>
      <c r="G10" s="60">
        <v>91579</v>
      </c>
      <c r="H10" s="61">
        <v>91579</v>
      </c>
      <c r="I10" s="53">
        <f>+G10-C10</f>
        <v>0</v>
      </c>
      <c r="J10" s="54">
        <f>H10-D10</f>
        <v>0</v>
      </c>
      <c r="K10" s="62"/>
      <c r="L10" s="56"/>
      <c r="M10" s="57"/>
    </row>
    <row r="11" spans="1:13" s="58" customFormat="1" ht="15.6">
      <c r="A11" s="59" t="s">
        <v>20</v>
      </c>
      <c r="B11" s="47">
        <v>19657788</v>
      </c>
      <c r="C11" s="48">
        <v>17268860</v>
      </c>
      <c r="D11" s="48">
        <v>17268860</v>
      </c>
      <c r="E11" s="60">
        <v>17268860</v>
      </c>
      <c r="F11" s="51">
        <v>17268860</v>
      </c>
      <c r="G11" s="53">
        <v>17268860</v>
      </c>
      <c r="H11" s="51">
        <v>17268860</v>
      </c>
      <c r="I11" s="53"/>
      <c r="J11" s="54"/>
      <c r="K11" s="62"/>
      <c r="L11" s="56"/>
      <c r="M11" s="57"/>
    </row>
    <row r="12" spans="1:13" s="58" customFormat="1" ht="15.6">
      <c r="A12" s="59" t="s">
        <v>21</v>
      </c>
      <c r="B12" s="47">
        <v>81165.94</v>
      </c>
      <c r="C12" s="48">
        <v>1600000</v>
      </c>
      <c r="D12" s="48">
        <v>1600000</v>
      </c>
      <c r="E12" s="60">
        <v>1600000</v>
      </c>
      <c r="F12" s="51">
        <v>1600000</v>
      </c>
      <c r="G12" s="53">
        <v>1600000</v>
      </c>
      <c r="H12" s="51">
        <v>1600000</v>
      </c>
      <c r="I12" s="53"/>
      <c r="J12" s="54"/>
      <c r="K12" s="62"/>
      <c r="L12" s="56"/>
      <c r="M12" s="57"/>
    </row>
    <row r="13" spans="1:13" s="58" customFormat="1" ht="15.6">
      <c r="A13" s="59" t="s">
        <v>22</v>
      </c>
      <c r="B13" s="47">
        <v>68</v>
      </c>
      <c r="C13" s="48"/>
      <c r="D13" s="48"/>
      <c r="E13" s="60"/>
      <c r="F13" s="61"/>
      <c r="G13" s="60"/>
      <c r="H13" s="61"/>
      <c r="I13" s="53">
        <f t="shared" si="0"/>
        <v>0</v>
      </c>
      <c r="J13" s="54">
        <f t="shared" si="1"/>
        <v>0</v>
      </c>
      <c r="K13" s="62"/>
      <c r="L13" s="56"/>
      <c r="M13" s="57"/>
    </row>
    <row r="14" spans="1:13" s="58" customFormat="1" ht="15.6">
      <c r="A14" s="59" t="s">
        <v>23</v>
      </c>
      <c r="B14" s="47">
        <v>914638</v>
      </c>
      <c r="C14" s="48"/>
      <c r="D14" s="48"/>
      <c r="E14" s="60"/>
      <c r="F14" s="61"/>
      <c r="G14" s="60"/>
      <c r="H14" s="61"/>
      <c r="I14" s="53">
        <f t="shared" si="0"/>
        <v>0</v>
      </c>
      <c r="J14" s="54">
        <f t="shared" si="1"/>
        <v>0</v>
      </c>
      <c r="K14" s="62"/>
      <c r="L14" s="56"/>
      <c r="M14" s="57"/>
    </row>
    <row r="15" spans="1:13" s="58" customFormat="1" ht="15.6">
      <c r="A15" s="59" t="s">
        <v>24</v>
      </c>
      <c r="B15" s="47">
        <v>343057</v>
      </c>
      <c r="C15" s="48"/>
      <c r="D15" s="48"/>
      <c r="E15" s="60"/>
      <c r="F15" s="61"/>
      <c r="G15" s="60"/>
      <c r="H15" s="61"/>
      <c r="I15" s="53">
        <f t="shared" si="0"/>
        <v>0</v>
      </c>
      <c r="J15" s="54">
        <f t="shared" si="1"/>
        <v>0</v>
      </c>
      <c r="K15" s="62"/>
      <c r="L15" s="56"/>
      <c r="M15" s="57"/>
    </row>
    <row r="16" spans="1:13" s="58" customFormat="1" ht="15.6">
      <c r="A16" s="59" t="s">
        <v>25</v>
      </c>
      <c r="B16" s="47"/>
      <c r="C16" s="48"/>
      <c r="D16" s="49"/>
      <c r="E16" s="60">
        <v>11403080</v>
      </c>
      <c r="F16" s="61">
        <v>0</v>
      </c>
      <c r="G16" s="60">
        <v>11403080</v>
      </c>
      <c r="H16" s="61"/>
      <c r="I16" s="53">
        <f>+G16-C16</f>
        <v>11403080</v>
      </c>
      <c r="J16" s="54">
        <f t="shared" si="1"/>
        <v>0</v>
      </c>
      <c r="K16" s="63" t="s">
        <v>26</v>
      </c>
      <c r="L16" s="56"/>
      <c r="M16" s="57"/>
    </row>
    <row r="17" spans="1:13" s="58" customFormat="1" ht="15.6">
      <c r="A17" s="46" t="s">
        <v>27</v>
      </c>
      <c r="B17" s="47">
        <f aca="true" t="shared" si="2" ref="B17:H17">SUM(B10:B16)</f>
        <v>21034563.94</v>
      </c>
      <c r="C17" s="48">
        <f t="shared" si="2"/>
        <v>18960439</v>
      </c>
      <c r="D17" s="48">
        <f t="shared" si="2"/>
        <v>18960439</v>
      </c>
      <c r="E17" s="64">
        <f t="shared" si="2"/>
        <v>30363519</v>
      </c>
      <c r="F17" s="65">
        <f t="shared" si="2"/>
        <v>18960439</v>
      </c>
      <c r="G17" s="64">
        <f t="shared" si="2"/>
        <v>30363519</v>
      </c>
      <c r="H17" s="65">
        <f t="shared" si="2"/>
        <v>18960439</v>
      </c>
      <c r="I17" s="53">
        <f t="shared" si="0"/>
        <v>11403080</v>
      </c>
      <c r="J17" s="54">
        <f t="shared" si="1"/>
        <v>0</v>
      </c>
      <c r="K17" s="62"/>
      <c r="L17" s="56"/>
      <c r="M17" s="57"/>
    </row>
    <row r="18" spans="1:13" s="45" customFormat="1" ht="15.6">
      <c r="A18" s="66" t="s">
        <v>28</v>
      </c>
      <c r="B18" s="67"/>
      <c r="C18" s="67"/>
      <c r="D18" s="68">
        <f>SUM(C17:D17)</f>
        <v>37920878</v>
      </c>
      <c r="E18" s="69"/>
      <c r="F18" s="70">
        <f>SUM(E17:F17)</f>
        <v>49323958</v>
      </c>
      <c r="G18" s="69"/>
      <c r="H18" s="70">
        <f>G17+H17</f>
        <v>49323958</v>
      </c>
      <c r="I18" s="69"/>
      <c r="J18" s="70">
        <f>I17+J17</f>
        <v>11403080</v>
      </c>
      <c r="K18" s="71"/>
      <c r="L18" s="43"/>
      <c r="M18" s="44"/>
    </row>
    <row r="19" spans="1:13" s="58" customFormat="1" ht="15.6">
      <c r="A19" s="46" t="s">
        <v>29</v>
      </c>
      <c r="B19" s="72"/>
      <c r="C19" s="73"/>
      <c r="D19" s="49"/>
      <c r="E19" s="60"/>
      <c r="F19" s="51"/>
      <c r="G19" s="53"/>
      <c r="H19" s="51"/>
      <c r="I19" s="53">
        <f>+G19-C19</f>
        <v>0</v>
      </c>
      <c r="J19" s="54">
        <f t="shared" si="1"/>
        <v>0</v>
      </c>
      <c r="K19" s="55"/>
      <c r="L19" s="56"/>
      <c r="M19" s="57"/>
    </row>
    <row r="20" spans="1:13" s="58" customFormat="1" ht="15.6">
      <c r="A20" s="59" t="s">
        <v>30</v>
      </c>
      <c r="B20" s="72">
        <v>-1869242</v>
      </c>
      <c r="C20" s="73">
        <v>-1467963</v>
      </c>
      <c r="D20" s="49">
        <v>-1467963</v>
      </c>
      <c r="E20" s="60">
        <v>-5178759</v>
      </c>
      <c r="F20" s="51">
        <v>-5178759</v>
      </c>
      <c r="G20" s="53">
        <v>-5178759</v>
      </c>
      <c r="H20" s="51">
        <v>-5178759</v>
      </c>
      <c r="I20" s="53"/>
      <c r="J20" s="54"/>
      <c r="K20" s="62"/>
      <c r="L20" s="56"/>
      <c r="M20" s="57"/>
    </row>
    <row r="21" spans="1:13" s="58" customFormat="1" ht="15.6">
      <c r="A21" s="59" t="s">
        <v>31</v>
      </c>
      <c r="B21" s="72">
        <v>0</v>
      </c>
      <c r="C21" s="73"/>
      <c r="D21" s="49"/>
      <c r="E21" s="60">
        <v>-3911709</v>
      </c>
      <c r="F21" s="51">
        <v>-3911709</v>
      </c>
      <c r="G21" s="53">
        <v>-3911709</v>
      </c>
      <c r="H21" s="51">
        <v>-3911709</v>
      </c>
      <c r="I21" s="53"/>
      <c r="J21" s="54"/>
      <c r="K21" s="62"/>
      <c r="L21" s="56"/>
      <c r="M21" s="57"/>
    </row>
    <row r="22" spans="1:13" s="58" customFormat="1" ht="15.6">
      <c r="A22" s="59" t="s">
        <v>32</v>
      </c>
      <c r="B22" s="72">
        <f>-18137765+286</f>
        <v>-18137479</v>
      </c>
      <c r="C22" s="73">
        <v>-16930942</v>
      </c>
      <c r="D22" s="49">
        <v>-16925617</v>
      </c>
      <c r="E22" s="60"/>
      <c r="F22" s="51"/>
      <c r="G22" s="53"/>
      <c r="H22" s="51"/>
      <c r="I22" s="53"/>
      <c r="J22" s="54"/>
      <c r="K22" s="62"/>
      <c r="L22" s="56"/>
      <c r="M22" s="57"/>
    </row>
    <row r="23" spans="1:13" s="58" customFormat="1" ht="15.6">
      <c r="A23" s="59" t="s">
        <v>33</v>
      </c>
      <c r="B23" s="72">
        <v>-423216</v>
      </c>
      <c r="C23" s="73">
        <v>-718929</v>
      </c>
      <c r="D23" s="49">
        <v>-718929</v>
      </c>
      <c r="E23" s="60">
        <v>-10027366</v>
      </c>
      <c r="F23" s="61">
        <v>-10022041</v>
      </c>
      <c r="G23" s="60">
        <v>-10027366</v>
      </c>
      <c r="H23" s="61">
        <v>-10022041</v>
      </c>
      <c r="I23" s="53">
        <f>+G23-C23</f>
        <v>-9308437</v>
      </c>
      <c r="J23" s="54">
        <f t="shared" si="1"/>
        <v>-9303112</v>
      </c>
      <c r="K23" s="62"/>
      <c r="L23" s="56"/>
      <c r="M23" s="57"/>
    </row>
    <row r="24" spans="1:13" s="58" customFormat="1" ht="15.6">
      <c r="A24" s="59" t="s">
        <v>34</v>
      </c>
      <c r="B24" s="72"/>
      <c r="C24" s="73"/>
      <c r="D24" s="49"/>
      <c r="E24" s="60">
        <v>-11403080</v>
      </c>
      <c r="F24" s="61"/>
      <c r="G24" s="60">
        <v>-11403080</v>
      </c>
      <c r="H24" s="61"/>
      <c r="I24" s="53">
        <f>+G24-C24</f>
        <v>-11403080</v>
      </c>
      <c r="J24" s="54">
        <f t="shared" si="1"/>
        <v>0</v>
      </c>
      <c r="K24" s="63" t="s">
        <v>26</v>
      </c>
      <c r="L24" s="56"/>
      <c r="M24" s="57"/>
    </row>
    <row r="25" spans="1:13" s="58" customFormat="1" ht="15.6">
      <c r="A25" s="74" t="s">
        <v>35</v>
      </c>
      <c r="B25" s="75">
        <f>SUM(B20:B24)</f>
        <v>-20429937</v>
      </c>
      <c r="C25" s="76">
        <f>SUM(C20:C24)</f>
        <v>-19117834</v>
      </c>
      <c r="D25" s="77">
        <f>SUM(D20:D24)</f>
        <v>-19112509</v>
      </c>
      <c r="E25" s="78">
        <f>SUM(E20:E24)</f>
        <v>-30520914</v>
      </c>
      <c r="F25" s="79">
        <f>SUM(F20:F23)</f>
        <v>-19112509</v>
      </c>
      <c r="G25" s="80">
        <f>SUM(G20:G24)</f>
        <v>-30520914</v>
      </c>
      <c r="H25" s="79">
        <f>SUM(H20:H23)</f>
        <v>-19112509</v>
      </c>
      <c r="I25" s="53">
        <f>+G25-C25</f>
        <v>-11403080</v>
      </c>
      <c r="J25" s="54">
        <f t="shared" si="1"/>
        <v>0</v>
      </c>
      <c r="K25" s="62"/>
      <c r="L25" s="56"/>
      <c r="M25" s="57"/>
    </row>
    <row r="26" spans="1:13" s="45" customFormat="1" ht="15.6">
      <c r="A26" s="66" t="s">
        <v>36</v>
      </c>
      <c r="B26" s="67"/>
      <c r="C26" s="67"/>
      <c r="D26" s="68">
        <f>C25+D25</f>
        <v>-38230343</v>
      </c>
      <c r="E26" s="69"/>
      <c r="F26" s="70">
        <f>E25+F25</f>
        <v>-49633423</v>
      </c>
      <c r="G26" s="69"/>
      <c r="H26" s="70">
        <f>G25+H25</f>
        <v>-49633423</v>
      </c>
      <c r="I26" s="81"/>
      <c r="J26" s="82">
        <f>I25+J25</f>
        <v>-11403080</v>
      </c>
      <c r="K26" s="83"/>
      <c r="L26" s="43"/>
      <c r="M26" s="44"/>
    </row>
    <row r="27" spans="1:13" s="58" customFormat="1" ht="17.4">
      <c r="A27" s="84" t="s">
        <v>37</v>
      </c>
      <c r="B27" s="85"/>
      <c r="C27" s="86"/>
      <c r="D27" s="87"/>
      <c r="E27" s="88"/>
      <c r="F27" s="89"/>
      <c r="G27" s="88"/>
      <c r="H27" s="89"/>
      <c r="I27" s="90">
        <v>0</v>
      </c>
      <c r="J27" s="91">
        <f t="shared" si="1"/>
        <v>0</v>
      </c>
      <c r="K27" s="83"/>
      <c r="L27" s="56"/>
      <c r="M27" s="57"/>
    </row>
    <row r="28" spans="1:13" s="58" customFormat="1" ht="15.6">
      <c r="A28" s="46" t="s">
        <v>38</v>
      </c>
      <c r="B28" s="92"/>
      <c r="C28" s="73"/>
      <c r="D28" s="93"/>
      <c r="E28" s="60"/>
      <c r="F28" s="61"/>
      <c r="G28" s="60"/>
      <c r="H28" s="61"/>
      <c r="I28" s="53">
        <f>+G28-C28</f>
        <v>0</v>
      </c>
      <c r="J28" s="54">
        <f t="shared" si="1"/>
        <v>0</v>
      </c>
      <c r="K28" s="55"/>
      <c r="L28" s="56"/>
      <c r="M28" s="57"/>
    </row>
    <row r="29" spans="1:13" s="58" customFormat="1" ht="15.6">
      <c r="A29" s="46"/>
      <c r="B29" s="92"/>
      <c r="C29" s="73"/>
      <c r="D29" s="49"/>
      <c r="E29" s="60"/>
      <c r="F29" s="61"/>
      <c r="G29" s="60"/>
      <c r="H29" s="61"/>
      <c r="I29" s="53"/>
      <c r="J29" s="54"/>
      <c r="K29" s="62"/>
      <c r="L29" s="56"/>
      <c r="M29" s="57"/>
    </row>
    <row r="30" spans="1:13" s="58" customFormat="1" ht="15.6">
      <c r="A30" s="46"/>
      <c r="B30" s="92"/>
      <c r="C30" s="73"/>
      <c r="D30" s="49"/>
      <c r="E30" s="60"/>
      <c r="F30" s="61"/>
      <c r="G30" s="60"/>
      <c r="H30" s="61"/>
      <c r="I30" s="53"/>
      <c r="J30" s="54"/>
      <c r="K30" s="62"/>
      <c r="L30" s="56"/>
      <c r="M30" s="57"/>
    </row>
    <row r="31" spans="1:13" s="58" customFormat="1" ht="15.6">
      <c r="A31" s="46"/>
      <c r="B31" s="92"/>
      <c r="C31" s="73"/>
      <c r="D31" s="49"/>
      <c r="E31" s="60"/>
      <c r="F31" s="61"/>
      <c r="G31" s="60"/>
      <c r="H31" s="61"/>
      <c r="I31" s="53"/>
      <c r="J31" s="54">
        <f t="shared" si="1"/>
        <v>0</v>
      </c>
      <c r="K31" s="62"/>
      <c r="L31" s="56"/>
      <c r="M31" s="57"/>
    </row>
    <row r="32" spans="1:13" s="58" customFormat="1" ht="15.6">
      <c r="A32" s="46"/>
      <c r="B32" s="92"/>
      <c r="C32" s="73"/>
      <c r="D32" s="49"/>
      <c r="E32" s="60"/>
      <c r="F32" s="61"/>
      <c r="G32" s="60"/>
      <c r="H32" s="61"/>
      <c r="I32" s="53"/>
      <c r="J32" s="54">
        <f t="shared" si="1"/>
        <v>0</v>
      </c>
      <c r="K32" s="62"/>
      <c r="L32" s="56"/>
      <c r="M32" s="57"/>
    </row>
    <row r="33" spans="1:13" s="58" customFormat="1" ht="15.6">
      <c r="A33" s="46"/>
      <c r="B33" s="92"/>
      <c r="C33" s="73"/>
      <c r="D33" s="49"/>
      <c r="E33" s="60"/>
      <c r="F33" s="61"/>
      <c r="G33" s="60"/>
      <c r="H33" s="61"/>
      <c r="I33" s="53">
        <f>+G33-C33</f>
        <v>0</v>
      </c>
      <c r="J33" s="54">
        <f t="shared" si="1"/>
        <v>0</v>
      </c>
      <c r="K33" s="62"/>
      <c r="L33" s="56"/>
      <c r="M33" s="57"/>
    </row>
    <row r="34" spans="1:13" s="58" customFormat="1" ht="15.6">
      <c r="A34" s="46" t="s">
        <v>39</v>
      </c>
      <c r="B34" s="92">
        <f>SUM(B31:B33)</f>
        <v>0</v>
      </c>
      <c r="C34" s="92">
        <f aca="true" t="shared" si="3" ref="C34:H34">SUM(C31:C33)</f>
        <v>0</v>
      </c>
      <c r="D34" s="94">
        <f t="shared" si="3"/>
        <v>0</v>
      </c>
      <c r="E34" s="95">
        <f t="shared" si="3"/>
        <v>0</v>
      </c>
      <c r="F34" s="96">
        <f t="shared" si="3"/>
        <v>0</v>
      </c>
      <c r="G34" s="95">
        <f t="shared" si="3"/>
        <v>0</v>
      </c>
      <c r="H34" s="96">
        <f t="shared" si="3"/>
        <v>0</v>
      </c>
      <c r="I34" s="53">
        <f>+G34-C34</f>
        <v>0</v>
      </c>
      <c r="J34" s="54">
        <f t="shared" si="1"/>
        <v>0</v>
      </c>
      <c r="K34" s="62"/>
      <c r="L34" s="56"/>
      <c r="M34" s="57"/>
    </row>
    <row r="35" spans="1:13" s="58" customFormat="1" ht="15.6">
      <c r="A35" s="97" t="s">
        <v>40</v>
      </c>
      <c r="B35" s="98"/>
      <c r="C35" s="98"/>
      <c r="D35" s="68">
        <f>C34+D34</f>
        <v>0</v>
      </c>
      <c r="E35" s="99"/>
      <c r="F35" s="70">
        <f>E34+F34</f>
        <v>0</v>
      </c>
      <c r="G35" s="99"/>
      <c r="H35" s="70">
        <f>G34+H34</f>
        <v>0</v>
      </c>
      <c r="I35" s="100"/>
      <c r="J35" s="91">
        <f>I34+J34</f>
        <v>0</v>
      </c>
      <c r="K35" s="55"/>
      <c r="L35" s="56"/>
      <c r="M35" s="57"/>
    </row>
    <row r="36" spans="1:106" s="108" customFormat="1" ht="17.4">
      <c r="A36" s="66" t="s">
        <v>41</v>
      </c>
      <c r="B36" s="101">
        <f>+B8+B17+B25+B35</f>
        <v>1753626.9400000013</v>
      </c>
      <c r="C36" s="85">
        <f aca="true" t="shared" si="4" ref="C36:H36">+C8+C17+C25+C27</f>
        <v>1057530</v>
      </c>
      <c r="D36" s="102">
        <f t="shared" si="4"/>
        <v>905460</v>
      </c>
      <c r="E36" s="103">
        <f t="shared" si="4"/>
        <v>1596231.9400000013</v>
      </c>
      <c r="F36" s="104">
        <f t="shared" si="4"/>
        <v>1444161.9400000013</v>
      </c>
      <c r="G36" s="105">
        <f t="shared" si="4"/>
        <v>1596231.9400000013</v>
      </c>
      <c r="H36" s="106">
        <f t="shared" si="4"/>
        <v>1444162</v>
      </c>
      <c r="I36" s="90">
        <f>SUM(I28:I35)</f>
        <v>0</v>
      </c>
      <c r="J36" s="91">
        <v>0</v>
      </c>
      <c r="K36" s="83"/>
      <c r="L36" s="56"/>
      <c r="M36" s="56"/>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c r="AM36" s="107"/>
      <c r="AN36" s="107"/>
      <c r="AO36" s="107"/>
      <c r="AP36" s="107"/>
      <c r="AQ36" s="107"/>
      <c r="AR36" s="107"/>
      <c r="AS36" s="107"/>
      <c r="AT36" s="107"/>
      <c r="AU36" s="107"/>
      <c r="AV36" s="107"/>
      <c r="AW36" s="107"/>
      <c r="AX36" s="107"/>
      <c r="AY36" s="107"/>
      <c r="AZ36" s="107"/>
      <c r="BA36" s="107"/>
      <c r="BB36" s="107"/>
      <c r="BC36" s="107"/>
      <c r="BD36" s="107"/>
      <c r="BE36" s="107"/>
      <c r="BF36" s="107"/>
      <c r="BG36" s="107"/>
      <c r="BH36" s="107"/>
      <c r="BI36" s="107"/>
      <c r="BJ36" s="107"/>
      <c r="BK36" s="107"/>
      <c r="BL36" s="107"/>
      <c r="BM36" s="107"/>
      <c r="BN36" s="107"/>
      <c r="BO36" s="107"/>
      <c r="BP36" s="107"/>
      <c r="BQ36" s="107"/>
      <c r="BR36" s="107"/>
      <c r="BS36" s="107"/>
      <c r="BT36" s="107"/>
      <c r="BU36" s="107"/>
      <c r="BV36" s="107"/>
      <c r="BW36" s="107"/>
      <c r="BX36" s="107"/>
      <c r="BY36" s="107"/>
      <c r="BZ36" s="107"/>
      <c r="CA36" s="107"/>
      <c r="CB36" s="107"/>
      <c r="CC36" s="107"/>
      <c r="CD36" s="107"/>
      <c r="CE36" s="107"/>
      <c r="CF36" s="107"/>
      <c r="CG36" s="107"/>
      <c r="CH36" s="107"/>
      <c r="CI36" s="107"/>
      <c r="CJ36" s="107"/>
      <c r="CK36" s="107"/>
      <c r="CL36" s="107"/>
      <c r="CM36" s="107"/>
      <c r="CN36" s="107"/>
      <c r="CO36" s="107"/>
      <c r="CP36" s="107"/>
      <c r="CQ36" s="107"/>
      <c r="CR36" s="107"/>
      <c r="CS36" s="107"/>
      <c r="CT36" s="107"/>
      <c r="CU36" s="107"/>
      <c r="CV36" s="107"/>
      <c r="CW36" s="107"/>
      <c r="CX36" s="107"/>
      <c r="CY36" s="107"/>
      <c r="CZ36" s="107"/>
      <c r="DA36" s="107"/>
      <c r="DB36" s="107"/>
    </row>
    <row r="37" spans="1:13" s="58" customFormat="1" ht="15.6">
      <c r="A37" s="97" t="s">
        <v>42</v>
      </c>
      <c r="B37" s="47"/>
      <c r="C37" s="109"/>
      <c r="D37" s="49"/>
      <c r="E37" s="60"/>
      <c r="F37" s="110"/>
      <c r="G37" s="50"/>
      <c r="H37" s="110"/>
      <c r="I37" s="53">
        <f>+G37-C37</f>
        <v>0</v>
      </c>
      <c r="J37" s="54">
        <f t="shared" si="1"/>
        <v>0</v>
      </c>
      <c r="K37" s="55"/>
      <c r="L37" s="111"/>
      <c r="M37" s="57"/>
    </row>
    <row r="38" spans="1:13" s="58" customFormat="1" ht="17.4">
      <c r="A38" s="112" t="s">
        <v>43</v>
      </c>
      <c r="B38" s="113">
        <f>-B36</f>
        <v>-1753626.9400000013</v>
      </c>
      <c r="C38" s="114">
        <f aca="true" t="shared" si="5" ref="C38:H38">-C36</f>
        <v>-1057530</v>
      </c>
      <c r="D38" s="49">
        <f t="shared" si="5"/>
        <v>-905460</v>
      </c>
      <c r="E38" s="60">
        <f t="shared" si="5"/>
        <v>-1596231.9400000013</v>
      </c>
      <c r="F38" s="110">
        <f t="shared" si="5"/>
        <v>-1444161.9400000013</v>
      </c>
      <c r="G38" s="115">
        <f t="shared" si="5"/>
        <v>-1596231.9400000013</v>
      </c>
      <c r="H38" s="115">
        <f t="shared" si="5"/>
        <v>-1444162</v>
      </c>
      <c r="I38" s="53">
        <v>0</v>
      </c>
      <c r="J38" s="54">
        <v>0</v>
      </c>
      <c r="K38" s="62"/>
      <c r="L38" s="111"/>
      <c r="M38" s="57"/>
    </row>
    <row r="39" spans="1:13" s="58" customFormat="1" ht="15.6">
      <c r="A39" s="112"/>
      <c r="B39" s="113"/>
      <c r="C39" s="109"/>
      <c r="D39" s="49"/>
      <c r="E39" s="60"/>
      <c r="F39" s="110"/>
      <c r="G39" s="60"/>
      <c r="H39" s="110"/>
      <c r="I39" s="53">
        <f>+G39-C39</f>
        <v>0</v>
      </c>
      <c r="J39" s="54">
        <f t="shared" si="1"/>
        <v>0</v>
      </c>
      <c r="K39" s="62"/>
      <c r="L39" s="111"/>
      <c r="M39" s="57"/>
    </row>
    <row r="40" spans="1:13" s="58" customFormat="1" ht="15.6">
      <c r="A40" s="112" t="s">
        <v>44</v>
      </c>
      <c r="B40" s="113">
        <f>+B38</f>
        <v>-1753626.9400000013</v>
      </c>
      <c r="C40" s="114">
        <f aca="true" t="shared" si="6" ref="C40:H40">+C38</f>
        <v>-1057530</v>
      </c>
      <c r="D40" s="116">
        <f t="shared" si="6"/>
        <v>-905460</v>
      </c>
      <c r="E40" s="60">
        <f t="shared" si="6"/>
        <v>-1596231.9400000013</v>
      </c>
      <c r="F40" s="110">
        <f t="shared" si="6"/>
        <v>-1444161.9400000013</v>
      </c>
      <c r="G40" s="115">
        <f t="shared" si="6"/>
        <v>-1596231.9400000013</v>
      </c>
      <c r="H40" s="115">
        <f t="shared" si="6"/>
        <v>-1444162</v>
      </c>
      <c r="I40" s="53">
        <v>0</v>
      </c>
      <c r="J40" s="54">
        <v>0</v>
      </c>
      <c r="K40" s="62"/>
      <c r="L40" s="111"/>
      <c r="M40" s="57"/>
    </row>
    <row r="41" spans="1:13" s="58" customFormat="1" ht="17.4">
      <c r="A41" s="112" t="s">
        <v>45</v>
      </c>
      <c r="B41" s="47">
        <v>0</v>
      </c>
      <c r="C41" s="109">
        <v>0</v>
      </c>
      <c r="D41" s="49">
        <v>0</v>
      </c>
      <c r="E41" s="60">
        <v>0</v>
      </c>
      <c r="F41" s="110">
        <v>0</v>
      </c>
      <c r="G41" s="60">
        <v>0</v>
      </c>
      <c r="H41" s="110">
        <v>0</v>
      </c>
      <c r="I41" s="53">
        <f>+G41-C41</f>
        <v>0</v>
      </c>
      <c r="J41" s="54">
        <f t="shared" si="1"/>
        <v>0</v>
      </c>
      <c r="K41" s="62"/>
      <c r="L41" s="111"/>
      <c r="M41" s="57"/>
    </row>
    <row r="42" spans="1:13" s="58" customFormat="1" ht="15.6">
      <c r="A42" s="112"/>
      <c r="B42" s="47"/>
      <c r="C42" s="109"/>
      <c r="D42" s="49"/>
      <c r="E42" s="60"/>
      <c r="F42" s="110"/>
      <c r="G42" s="60"/>
      <c r="H42" s="110"/>
      <c r="I42" s="53"/>
      <c r="J42" s="54"/>
      <c r="K42" s="62"/>
      <c r="L42" s="111"/>
      <c r="M42" s="57"/>
    </row>
    <row r="43" spans="1:13" s="45" customFormat="1" ht="16.2" thickBot="1">
      <c r="A43" s="117" t="s">
        <v>46</v>
      </c>
      <c r="B43" s="118">
        <v>0</v>
      </c>
      <c r="C43" s="119">
        <v>0</v>
      </c>
      <c r="D43" s="120">
        <v>0</v>
      </c>
      <c r="E43" s="121">
        <v>0</v>
      </c>
      <c r="F43" s="122">
        <v>0</v>
      </c>
      <c r="G43" s="123">
        <v>0</v>
      </c>
      <c r="H43" s="122">
        <v>0</v>
      </c>
      <c r="I43" s="124">
        <v>0</v>
      </c>
      <c r="J43" s="125">
        <v>0</v>
      </c>
      <c r="K43" s="62"/>
      <c r="L43" s="126"/>
      <c r="M43" s="44"/>
    </row>
    <row r="44" spans="1:13" s="45" customFormat="1" ht="16.5" customHeight="1" thickBot="1">
      <c r="A44" s="66" t="s">
        <v>47</v>
      </c>
      <c r="B44" s="127">
        <v>0</v>
      </c>
      <c r="C44" s="128">
        <v>0</v>
      </c>
      <c r="D44" s="129"/>
      <c r="E44" s="130">
        <v>0</v>
      </c>
      <c r="F44" s="131"/>
      <c r="G44" s="130">
        <v>0</v>
      </c>
      <c r="H44" s="131"/>
      <c r="I44" s="132">
        <v>0</v>
      </c>
      <c r="J44" s="133">
        <f t="shared" si="1"/>
        <v>0</v>
      </c>
      <c r="K44" s="134"/>
      <c r="L44" s="43"/>
      <c r="M44" s="44"/>
    </row>
    <row r="45" spans="1:13" s="45" customFormat="1" ht="16.5" customHeight="1">
      <c r="A45" s="135"/>
      <c r="B45" s="136"/>
      <c r="C45" s="136"/>
      <c r="D45" s="136"/>
      <c r="E45" s="136"/>
      <c r="F45" s="136"/>
      <c r="G45" s="136"/>
      <c r="H45" s="136"/>
      <c r="I45" s="137"/>
      <c r="J45" s="137"/>
      <c r="K45" s="138"/>
      <c r="L45" s="43"/>
      <c r="M45" s="44"/>
    </row>
    <row r="46" spans="1:13" s="45" customFormat="1" ht="16.5" customHeight="1">
      <c r="A46" s="135"/>
      <c r="B46" s="136"/>
      <c r="C46" s="136"/>
      <c r="D46" s="136"/>
      <c r="E46" s="136"/>
      <c r="F46" s="136"/>
      <c r="G46" s="136"/>
      <c r="H46" s="136"/>
      <c r="I46" s="137"/>
      <c r="J46" s="137"/>
      <c r="K46" s="138"/>
      <c r="L46" s="43"/>
      <c r="M46" s="44"/>
    </row>
    <row r="47" spans="1:12" s="144" customFormat="1" ht="16.2" customHeight="1">
      <c r="A47" s="139" t="s">
        <v>48</v>
      </c>
      <c r="B47" s="140"/>
      <c r="C47" s="141"/>
      <c r="D47" s="140"/>
      <c r="E47" s="140"/>
      <c r="F47" s="140"/>
      <c r="G47" s="140"/>
      <c r="H47" s="140"/>
      <c r="I47" s="142"/>
      <c r="J47" s="142"/>
      <c r="K47" s="140"/>
      <c r="L47" s="143"/>
    </row>
    <row r="48" spans="1:12" s="151" customFormat="1" ht="16.2" customHeight="1">
      <c r="A48" s="145" t="s">
        <v>49</v>
      </c>
      <c r="B48" s="146"/>
      <c r="C48" s="147"/>
      <c r="D48" s="147"/>
      <c r="E48" s="148"/>
      <c r="F48" s="148"/>
      <c r="G48" s="148"/>
      <c r="H48" s="148"/>
      <c r="I48" s="148"/>
      <c r="J48" s="148"/>
      <c r="K48" s="149"/>
      <c r="L48" s="150"/>
    </row>
    <row r="49" spans="1:12" s="151" customFormat="1" ht="16.2" customHeight="1">
      <c r="A49" s="152" t="s">
        <v>50</v>
      </c>
      <c r="B49" s="149"/>
      <c r="C49" s="153"/>
      <c r="D49" s="153"/>
      <c r="E49" s="148"/>
      <c r="F49" s="148"/>
      <c r="G49" s="148"/>
      <c r="H49" s="148"/>
      <c r="I49" s="148"/>
      <c r="J49" s="148"/>
      <c r="K49" s="149"/>
      <c r="L49" s="150"/>
    </row>
    <row r="50" spans="1:12" s="151" customFormat="1" ht="16.2" customHeight="1">
      <c r="A50" s="154" t="s">
        <v>51</v>
      </c>
      <c r="B50" s="155"/>
      <c r="C50" s="156"/>
      <c r="D50" s="156"/>
      <c r="E50" s="155"/>
      <c r="F50" s="155"/>
      <c r="G50" s="155"/>
      <c r="H50" s="155"/>
      <c r="I50" s="148"/>
      <c r="J50" s="148"/>
      <c r="K50" s="155"/>
      <c r="L50" s="150"/>
    </row>
    <row r="51" spans="1:12" s="151" customFormat="1" ht="16.2" customHeight="1">
      <c r="A51" s="154" t="s">
        <v>52</v>
      </c>
      <c r="B51" s="155"/>
      <c r="C51" s="156"/>
      <c r="D51" s="156"/>
      <c r="E51" s="155"/>
      <c r="F51" s="155"/>
      <c r="G51" s="155"/>
      <c r="H51" s="145"/>
      <c r="I51" s="157"/>
      <c r="J51" s="157"/>
      <c r="K51" s="157"/>
      <c r="L51" s="158"/>
    </row>
    <row r="52" spans="1:12" s="151" customFormat="1" ht="16.2" customHeight="1">
      <c r="A52" s="159" t="s">
        <v>53</v>
      </c>
      <c r="B52" s="145"/>
      <c r="C52" s="145"/>
      <c r="D52" s="145"/>
      <c r="E52" s="145"/>
      <c r="F52" s="145"/>
      <c r="G52" s="145"/>
      <c r="H52" s="145"/>
      <c r="I52" s="160"/>
      <c r="J52" s="160"/>
      <c r="K52" s="150"/>
      <c r="L52" s="150"/>
    </row>
    <row r="53" spans="1:12" s="151" customFormat="1" ht="16.2" customHeight="1">
      <c r="A53" s="159" t="s">
        <v>54</v>
      </c>
      <c r="B53" s="145"/>
      <c r="C53" s="145"/>
      <c r="D53" s="145"/>
      <c r="E53" s="145"/>
      <c r="F53" s="145"/>
      <c r="G53" s="145"/>
      <c r="H53" s="145"/>
      <c r="I53" s="160"/>
      <c r="J53" s="160"/>
      <c r="K53" s="150"/>
      <c r="L53" s="150"/>
    </row>
    <row r="54" spans="1:12" s="151" customFormat="1" ht="15" customHeight="1">
      <c r="A54" s="159" t="s">
        <v>55</v>
      </c>
      <c r="B54" s="145"/>
      <c r="C54" s="145"/>
      <c r="D54" s="145"/>
      <c r="E54" s="145"/>
      <c r="F54" s="145"/>
      <c r="G54" s="145"/>
      <c r="H54" s="145"/>
      <c r="I54" s="160"/>
      <c r="J54" s="160"/>
      <c r="K54" s="150"/>
      <c r="L54" s="150"/>
    </row>
    <row r="55" spans="1:12" s="151" customFormat="1" ht="69.75" customHeight="1">
      <c r="A55" s="172" t="s">
        <v>56</v>
      </c>
      <c r="B55" s="173"/>
      <c r="C55" s="173"/>
      <c r="D55" s="173"/>
      <c r="E55" s="173"/>
      <c r="F55" s="173"/>
      <c r="G55" s="173"/>
      <c r="H55" s="173"/>
      <c r="I55" s="160"/>
      <c r="J55" s="160"/>
      <c r="K55" s="150"/>
      <c r="L55" s="150"/>
    </row>
    <row r="56" spans="1:12" s="58" customFormat="1" ht="15.6">
      <c r="A56" s="161"/>
      <c r="B56" s="162"/>
      <c r="C56" s="163"/>
      <c r="D56" s="162"/>
      <c r="E56" s="162"/>
      <c r="F56" s="162"/>
      <c r="G56" s="162"/>
      <c r="H56" s="162"/>
      <c r="I56" s="162"/>
      <c r="J56" s="162"/>
      <c r="K56" s="164"/>
      <c r="L56" s="107"/>
    </row>
    <row r="57" spans="1:12" s="58" customFormat="1" ht="15.6">
      <c r="A57" s="161"/>
      <c r="B57" s="162"/>
      <c r="C57" s="163"/>
      <c r="D57" s="162"/>
      <c r="E57" s="162"/>
      <c r="F57" s="162"/>
      <c r="G57" s="162"/>
      <c r="H57" s="162"/>
      <c r="I57" s="162"/>
      <c r="J57" s="162"/>
      <c r="K57" s="164"/>
      <c r="L57" s="107"/>
    </row>
    <row r="58" spans="2:12" ht="15">
      <c r="B58" s="166"/>
      <c r="C58" s="167"/>
      <c r="D58" s="166"/>
      <c r="E58" s="166"/>
      <c r="F58" s="166"/>
      <c r="G58" s="166"/>
      <c r="H58" s="166"/>
      <c r="I58" s="166"/>
      <c r="J58" s="166"/>
      <c r="K58" s="168"/>
      <c r="L58" s="169"/>
    </row>
    <row r="59" spans="2:12" ht="15">
      <c r="B59" s="166"/>
      <c r="C59" s="167"/>
      <c r="D59" s="166"/>
      <c r="E59" s="166"/>
      <c r="F59" s="166"/>
      <c r="G59" s="166"/>
      <c r="H59" s="166"/>
      <c r="I59" s="166"/>
      <c r="J59" s="166"/>
      <c r="K59" s="168"/>
      <c r="L59" s="169"/>
    </row>
    <row r="60" spans="2:12" ht="15">
      <c r="B60" s="166"/>
      <c r="C60" s="167"/>
      <c r="D60" s="166"/>
      <c r="E60" s="166"/>
      <c r="F60" s="166"/>
      <c r="G60" s="166"/>
      <c r="H60" s="166"/>
      <c r="I60" s="166"/>
      <c r="J60" s="166"/>
      <c r="K60" s="168"/>
      <c r="L60" s="169"/>
    </row>
    <row r="61" spans="2:12" ht="15">
      <c r="B61" s="166"/>
      <c r="C61" s="167"/>
      <c r="D61" s="166"/>
      <c r="E61" s="166"/>
      <c r="F61" s="166"/>
      <c r="G61" s="166"/>
      <c r="H61" s="166"/>
      <c r="I61" s="166"/>
      <c r="J61" s="166"/>
      <c r="K61" s="168"/>
      <c r="L61" s="169"/>
    </row>
    <row r="62" ht="12.75">
      <c r="K62" s="168"/>
    </row>
    <row r="63" ht="12.75">
      <c r="K63" s="168"/>
    </row>
    <row r="64" ht="12.75">
      <c r="K64" s="168"/>
    </row>
    <row r="65" ht="12.75">
      <c r="K65" s="168"/>
    </row>
    <row r="66" ht="12.75">
      <c r="K66" s="168"/>
    </row>
    <row r="67" ht="12.75">
      <c r="K67" s="168"/>
    </row>
    <row r="68" ht="12.75">
      <c r="K68" s="168"/>
    </row>
    <row r="69" ht="12.75">
      <c r="K69" s="168"/>
    </row>
    <row r="70" ht="12.75">
      <c r="K70" s="168"/>
    </row>
    <row r="71" ht="12.75">
      <c r="K71" s="168"/>
    </row>
    <row r="72" ht="12.75">
      <c r="K72" s="168"/>
    </row>
    <row r="73" ht="12.75">
      <c r="K73" s="168"/>
    </row>
    <row r="74" ht="12.75">
      <c r="K74" s="168"/>
    </row>
    <row r="75" spans="1:106" s="7" customFormat="1" ht="12.75">
      <c r="A75" s="165"/>
      <c r="B75" s="3"/>
      <c r="C75" s="170"/>
      <c r="D75" s="3"/>
      <c r="E75" s="3"/>
      <c r="F75" s="3"/>
      <c r="G75" s="3"/>
      <c r="H75" s="3"/>
      <c r="I75" s="3"/>
      <c r="J75" s="3"/>
      <c r="K75" s="168"/>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row>
    <row r="76" spans="1:106" s="7" customFormat="1" ht="12.75">
      <c r="A76" s="165"/>
      <c r="B76" s="3"/>
      <c r="C76" s="170"/>
      <c r="D76" s="3"/>
      <c r="E76" s="3"/>
      <c r="F76" s="3"/>
      <c r="G76" s="3"/>
      <c r="H76" s="3"/>
      <c r="I76" s="3"/>
      <c r="J76" s="3"/>
      <c r="K76" s="168"/>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row>
    <row r="77" spans="1:106" s="7" customFormat="1" ht="12.75">
      <c r="A77" s="165"/>
      <c r="B77" s="3"/>
      <c r="C77" s="170"/>
      <c r="D77" s="3"/>
      <c r="E77" s="3"/>
      <c r="F77" s="3"/>
      <c r="G77" s="3"/>
      <c r="H77" s="3"/>
      <c r="I77" s="3"/>
      <c r="J77" s="3"/>
      <c r="K77" s="168"/>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row>
    <row r="78" spans="1:106" s="7" customFormat="1" ht="12.75">
      <c r="A78" s="165"/>
      <c r="B78" s="3"/>
      <c r="C78" s="170"/>
      <c r="D78" s="3"/>
      <c r="E78" s="3"/>
      <c r="F78" s="3"/>
      <c r="G78" s="3"/>
      <c r="H78" s="3"/>
      <c r="I78" s="3"/>
      <c r="J78" s="3"/>
      <c r="K78" s="16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row>
    <row r="79" spans="1:106" s="7" customFormat="1" ht="12.75">
      <c r="A79" s="165"/>
      <c r="B79" s="3"/>
      <c r="C79" s="170"/>
      <c r="D79" s="3"/>
      <c r="E79" s="3"/>
      <c r="F79" s="3"/>
      <c r="G79" s="3"/>
      <c r="H79" s="3"/>
      <c r="I79" s="3"/>
      <c r="J79" s="3"/>
      <c r="K79" s="168"/>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row>
    <row r="80" spans="1:106" s="7" customFormat="1" ht="12.75">
      <c r="A80" s="165"/>
      <c r="B80" s="3"/>
      <c r="C80" s="170"/>
      <c r="D80" s="3"/>
      <c r="E80" s="3"/>
      <c r="F80" s="3"/>
      <c r="G80" s="3"/>
      <c r="H80" s="3"/>
      <c r="I80" s="3"/>
      <c r="J80" s="3"/>
      <c r="K80" s="168"/>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row>
    <row r="81" spans="1:106" s="7" customFormat="1" ht="12.75">
      <c r="A81" s="165"/>
      <c r="B81" s="3"/>
      <c r="C81" s="170"/>
      <c r="D81" s="3"/>
      <c r="E81" s="3"/>
      <c r="F81" s="3"/>
      <c r="G81" s="3"/>
      <c r="H81" s="3"/>
      <c r="I81" s="3"/>
      <c r="J81" s="3"/>
      <c r="K81" s="168"/>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row>
    <row r="82" spans="1:106" s="7" customFormat="1" ht="12.75">
      <c r="A82" s="165"/>
      <c r="B82" s="3"/>
      <c r="C82" s="170"/>
      <c r="D82" s="3"/>
      <c r="E82" s="3"/>
      <c r="F82" s="3"/>
      <c r="G82" s="3"/>
      <c r="H82" s="3"/>
      <c r="I82" s="3"/>
      <c r="J82" s="3"/>
      <c r="K82" s="168"/>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row>
    <row r="83" spans="1:106" s="7" customFormat="1" ht="12.75">
      <c r="A83" s="165"/>
      <c r="B83" s="3"/>
      <c r="C83" s="170"/>
      <c r="D83" s="3"/>
      <c r="E83" s="3"/>
      <c r="F83" s="3"/>
      <c r="G83" s="3"/>
      <c r="H83" s="3"/>
      <c r="I83" s="3"/>
      <c r="J83" s="3"/>
      <c r="K83" s="168"/>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row>
    <row r="84" spans="1:106" s="7" customFormat="1" ht="12.75">
      <c r="A84" s="165"/>
      <c r="B84" s="3"/>
      <c r="C84" s="170"/>
      <c r="D84" s="3"/>
      <c r="E84" s="3"/>
      <c r="F84" s="3"/>
      <c r="G84" s="3"/>
      <c r="H84" s="3"/>
      <c r="I84" s="3"/>
      <c r="J84" s="3"/>
      <c r="K84" s="168"/>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row>
    <row r="85" spans="1:106" s="7" customFormat="1" ht="12.75">
      <c r="A85" s="165"/>
      <c r="B85" s="3"/>
      <c r="C85" s="170"/>
      <c r="D85" s="3"/>
      <c r="E85" s="3"/>
      <c r="F85" s="3"/>
      <c r="G85" s="3"/>
      <c r="H85" s="3"/>
      <c r="I85" s="3"/>
      <c r="J85" s="3"/>
      <c r="K85" s="168"/>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row>
    <row r="86" spans="1:106" s="7" customFormat="1" ht="12.75">
      <c r="A86" s="165"/>
      <c r="B86" s="3"/>
      <c r="C86" s="170"/>
      <c r="D86" s="3"/>
      <c r="E86" s="3"/>
      <c r="F86" s="3"/>
      <c r="G86" s="3"/>
      <c r="H86" s="3"/>
      <c r="I86" s="3"/>
      <c r="J86" s="3"/>
      <c r="K86" s="168"/>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row>
    <row r="87" spans="1:106" s="7" customFormat="1" ht="12.75">
      <c r="A87" s="165"/>
      <c r="B87" s="3"/>
      <c r="C87" s="170"/>
      <c r="D87" s="3"/>
      <c r="E87" s="3"/>
      <c r="F87" s="3"/>
      <c r="G87" s="3"/>
      <c r="H87" s="3"/>
      <c r="I87" s="3"/>
      <c r="J87" s="3"/>
      <c r="K87" s="168"/>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row>
    <row r="88" spans="1:106" s="7" customFormat="1" ht="12.75">
      <c r="A88" s="165"/>
      <c r="B88" s="3"/>
      <c r="C88" s="170"/>
      <c r="D88" s="3"/>
      <c r="E88" s="3"/>
      <c r="F88" s="3"/>
      <c r="G88" s="3"/>
      <c r="H88" s="3"/>
      <c r="I88" s="3"/>
      <c r="J88" s="3"/>
      <c r="K88" s="16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row>
    <row r="89" spans="1:106" s="7" customFormat="1" ht="12.75">
      <c r="A89" s="165"/>
      <c r="B89" s="3"/>
      <c r="C89" s="170"/>
      <c r="D89" s="3"/>
      <c r="E89" s="3"/>
      <c r="F89" s="3"/>
      <c r="G89" s="3"/>
      <c r="H89" s="3"/>
      <c r="I89" s="3"/>
      <c r="J89" s="3"/>
      <c r="K89" s="168"/>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row>
    <row r="90" spans="1:106" s="7" customFormat="1" ht="12.75">
      <c r="A90" s="165"/>
      <c r="B90" s="3"/>
      <c r="C90" s="170"/>
      <c r="D90" s="3"/>
      <c r="E90" s="3"/>
      <c r="F90" s="3"/>
      <c r="G90" s="3"/>
      <c r="H90" s="3"/>
      <c r="I90" s="3"/>
      <c r="J90" s="3"/>
      <c r="K90" s="168"/>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row>
    <row r="91" spans="1:106" s="7" customFormat="1" ht="12.75">
      <c r="A91" s="165"/>
      <c r="B91" s="3"/>
      <c r="C91" s="170"/>
      <c r="D91" s="3"/>
      <c r="E91" s="3"/>
      <c r="F91" s="3"/>
      <c r="G91" s="3"/>
      <c r="H91" s="3"/>
      <c r="I91" s="3"/>
      <c r="J91" s="3"/>
      <c r="K91" s="168"/>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row>
    <row r="92" spans="1:106" s="7" customFormat="1" ht="12.75">
      <c r="A92" s="165"/>
      <c r="B92" s="3"/>
      <c r="C92" s="170"/>
      <c r="D92" s="3"/>
      <c r="E92" s="3"/>
      <c r="F92" s="3"/>
      <c r="G92" s="3"/>
      <c r="H92" s="3"/>
      <c r="I92" s="3"/>
      <c r="J92" s="3"/>
      <c r="K92" s="168"/>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row>
    <row r="93" spans="1:106" s="7" customFormat="1" ht="12.75">
      <c r="A93" s="165"/>
      <c r="B93" s="3"/>
      <c r="C93" s="170"/>
      <c r="D93" s="3"/>
      <c r="E93" s="3"/>
      <c r="F93" s="3"/>
      <c r="G93" s="3"/>
      <c r="H93" s="3"/>
      <c r="I93" s="3"/>
      <c r="J93" s="3"/>
      <c r="K93" s="168"/>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row>
    <row r="94" spans="1:106" s="7" customFormat="1" ht="12.75">
      <c r="A94" s="165"/>
      <c r="B94" s="3"/>
      <c r="C94" s="170"/>
      <c r="D94" s="3"/>
      <c r="E94" s="3"/>
      <c r="F94" s="3"/>
      <c r="G94" s="3"/>
      <c r="H94" s="3"/>
      <c r="I94" s="3"/>
      <c r="J94" s="3"/>
      <c r="K94" s="168"/>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row>
    <row r="95" spans="1:106" s="7" customFormat="1" ht="12.75">
      <c r="A95" s="165"/>
      <c r="B95" s="3"/>
      <c r="C95" s="170"/>
      <c r="D95" s="3"/>
      <c r="E95" s="3"/>
      <c r="F95" s="3"/>
      <c r="G95" s="3"/>
      <c r="H95" s="3"/>
      <c r="I95" s="3"/>
      <c r="J95" s="3"/>
      <c r="K95" s="168"/>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row>
    <row r="96" spans="1:106" s="7" customFormat="1" ht="12.75">
      <c r="A96" s="165"/>
      <c r="B96" s="3"/>
      <c r="C96" s="170"/>
      <c r="D96" s="3"/>
      <c r="E96" s="3"/>
      <c r="F96" s="3"/>
      <c r="G96" s="3"/>
      <c r="H96" s="3"/>
      <c r="I96" s="3"/>
      <c r="J96" s="3"/>
      <c r="K96" s="168"/>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row>
    <row r="97" spans="1:106" s="7" customFormat="1" ht="12.75">
      <c r="A97" s="165"/>
      <c r="B97" s="3"/>
      <c r="C97" s="170"/>
      <c r="D97" s="3"/>
      <c r="E97" s="3"/>
      <c r="F97" s="3"/>
      <c r="G97" s="3"/>
      <c r="H97" s="3"/>
      <c r="I97" s="3"/>
      <c r="J97" s="3"/>
      <c r="K97" s="168"/>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row>
    <row r="98" spans="1:106" s="7" customFormat="1" ht="12.75">
      <c r="A98" s="165"/>
      <c r="B98" s="3"/>
      <c r="C98" s="170"/>
      <c r="D98" s="3"/>
      <c r="E98" s="3"/>
      <c r="F98" s="3"/>
      <c r="G98" s="3"/>
      <c r="H98" s="3"/>
      <c r="I98" s="3"/>
      <c r="J98" s="3"/>
      <c r="K98" s="16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row>
    <row r="99" spans="1:106" s="7" customFormat="1" ht="12.75">
      <c r="A99" s="165"/>
      <c r="B99" s="3"/>
      <c r="C99" s="170"/>
      <c r="D99" s="3"/>
      <c r="E99" s="3"/>
      <c r="F99" s="3"/>
      <c r="G99" s="3"/>
      <c r="H99" s="3"/>
      <c r="I99" s="3"/>
      <c r="J99" s="3"/>
      <c r="K99" s="168"/>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row>
    <row r="100" spans="1:106" s="7" customFormat="1" ht="12.75">
      <c r="A100" s="165"/>
      <c r="B100" s="3"/>
      <c r="C100" s="170"/>
      <c r="D100" s="3"/>
      <c r="E100" s="3"/>
      <c r="F100" s="3"/>
      <c r="G100" s="3"/>
      <c r="H100" s="3"/>
      <c r="I100" s="3"/>
      <c r="J100" s="3"/>
      <c r="K100" s="168"/>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row>
    <row r="101" spans="1:106" s="7" customFormat="1" ht="12.75">
      <c r="A101" s="165"/>
      <c r="B101" s="3"/>
      <c r="C101" s="170"/>
      <c r="D101" s="3"/>
      <c r="E101" s="3"/>
      <c r="F101" s="3"/>
      <c r="G101" s="3"/>
      <c r="H101" s="3"/>
      <c r="I101" s="3"/>
      <c r="J101" s="3"/>
      <c r="K101" s="168"/>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row>
    <row r="102" spans="1:106" s="7" customFormat="1" ht="12.75">
      <c r="A102" s="165"/>
      <c r="B102" s="3"/>
      <c r="C102" s="170"/>
      <c r="D102" s="3"/>
      <c r="E102" s="3"/>
      <c r="F102" s="3"/>
      <c r="G102" s="3"/>
      <c r="H102" s="3"/>
      <c r="I102" s="3"/>
      <c r="J102" s="3"/>
      <c r="K102" s="168"/>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row>
    <row r="103" spans="1:106" s="7" customFormat="1" ht="12.75">
      <c r="A103" s="165"/>
      <c r="B103" s="3"/>
      <c r="C103" s="170"/>
      <c r="D103" s="3"/>
      <c r="E103" s="3"/>
      <c r="F103" s="3"/>
      <c r="G103" s="3"/>
      <c r="H103" s="3"/>
      <c r="I103" s="3"/>
      <c r="J103" s="3"/>
      <c r="K103" s="168"/>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row>
    <row r="104" spans="1:106" s="7" customFormat="1" ht="12.75">
      <c r="A104" s="165"/>
      <c r="B104" s="3"/>
      <c r="C104" s="170"/>
      <c r="D104" s="3"/>
      <c r="E104" s="3"/>
      <c r="F104" s="3"/>
      <c r="G104" s="3"/>
      <c r="H104" s="3"/>
      <c r="I104" s="3"/>
      <c r="J104" s="3"/>
      <c r="K104" s="168"/>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row>
    <row r="105" spans="1:106" s="7" customFormat="1" ht="12.75">
      <c r="A105" s="165"/>
      <c r="B105" s="3"/>
      <c r="C105" s="170"/>
      <c r="D105" s="3"/>
      <c r="E105" s="3"/>
      <c r="F105" s="3"/>
      <c r="G105" s="3"/>
      <c r="H105" s="3"/>
      <c r="I105" s="3"/>
      <c r="J105" s="3"/>
      <c r="K105" s="168"/>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row>
    <row r="106" spans="1:106" s="7" customFormat="1" ht="12.75">
      <c r="A106" s="165"/>
      <c r="B106" s="3"/>
      <c r="C106" s="170"/>
      <c r="D106" s="3"/>
      <c r="E106" s="3"/>
      <c r="F106" s="3"/>
      <c r="G106" s="3"/>
      <c r="H106" s="3"/>
      <c r="I106" s="3"/>
      <c r="J106" s="3"/>
      <c r="K106" s="168"/>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row>
    <row r="107" spans="1:106" s="7" customFormat="1" ht="12.75">
      <c r="A107" s="165"/>
      <c r="B107" s="3"/>
      <c r="C107" s="170"/>
      <c r="D107" s="3"/>
      <c r="E107" s="3"/>
      <c r="F107" s="3"/>
      <c r="G107" s="3"/>
      <c r="H107" s="3"/>
      <c r="I107" s="3"/>
      <c r="J107" s="3"/>
      <c r="K107" s="168"/>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row>
    <row r="108" spans="1:106" s="7" customFormat="1" ht="12.75">
      <c r="A108" s="165"/>
      <c r="B108" s="3"/>
      <c r="C108" s="170"/>
      <c r="D108" s="3"/>
      <c r="E108" s="3"/>
      <c r="F108" s="3"/>
      <c r="G108" s="3"/>
      <c r="H108" s="3"/>
      <c r="I108" s="3"/>
      <c r="J108" s="3"/>
      <c r="K108" s="16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row>
    <row r="109" spans="1:106" s="7" customFormat="1" ht="12.75">
      <c r="A109" s="165"/>
      <c r="B109" s="3"/>
      <c r="C109" s="170"/>
      <c r="D109" s="3"/>
      <c r="E109" s="3"/>
      <c r="F109" s="3"/>
      <c r="G109" s="3"/>
      <c r="H109" s="3"/>
      <c r="I109" s="3"/>
      <c r="J109" s="3"/>
      <c r="K109" s="168"/>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row>
    <row r="110" spans="1:106" s="7" customFormat="1" ht="12.75">
      <c r="A110" s="165"/>
      <c r="B110" s="3"/>
      <c r="C110" s="170"/>
      <c r="D110" s="3"/>
      <c r="E110" s="3"/>
      <c r="F110" s="3"/>
      <c r="G110" s="3"/>
      <c r="H110" s="3"/>
      <c r="I110" s="3"/>
      <c r="J110" s="3"/>
      <c r="K110" s="168"/>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row>
    <row r="111" spans="1:106" s="7" customFormat="1" ht="12.75">
      <c r="A111" s="165"/>
      <c r="B111" s="3"/>
      <c r="C111" s="170"/>
      <c r="D111" s="3"/>
      <c r="E111" s="3"/>
      <c r="F111" s="3"/>
      <c r="G111" s="3"/>
      <c r="H111" s="3"/>
      <c r="I111" s="3"/>
      <c r="J111" s="3"/>
      <c r="K111" s="168"/>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row>
    <row r="112" spans="1:106" s="7" customFormat="1" ht="12.75">
      <c r="A112" s="165"/>
      <c r="B112" s="3"/>
      <c r="C112" s="170"/>
      <c r="D112" s="3"/>
      <c r="E112" s="3"/>
      <c r="F112" s="3"/>
      <c r="G112" s="3"/>
      <c r="H112" s="3"/>
      <c r="I112" s="3"/>
      <c r="J112" s="3"/>
      <c r="K112" s="168"/>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row>
    <row r="113" spans="1:106" s="7" customFormat="1" ht="12.75">
      <c r="A113" s="165"/>
      <c r="B113" s="3"/>
      <c r="C113" s="170"/>
      <c r="D113" s="3"/>
      <c r="E113" s="3"/>
      <c r="F113" s="3"/>
      <c r="G113" s="3"/>
      <c r="H113" s="3"/>
      <c r="I113" s="3"/>
      <c r="J113" s="3"/>
      <c r="K113" s="168"/>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row>
    <row r="114" spans="1:106" s="7" customFormat="1" ht="12.75">
      <c r="A114" s="165"/>
      <c r="B114" s="3"/>
      <c r="C114" s="170"/>
      <c r="D114" s="3"/>
      <c r="E114" s="3"/>
      <c r="F114" s="3"/>
      <c r="G114" s="3"/>
      <c r="H114" s="3"/>
      <c r="I114" s="3"/>
      <c r="J114" s="3"/>
      <c r="K114" s="168"/>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row>
    <row r="115" spans="1:106" s="7" customFormat="1" ht="12.75">
      <c r="A115" s="165"/>
      <c r="B115" s="3"/>
      <c r="C115" s="170"/>
      <c r="D115" s="3"/>
      <c r="E115" s="3"/>
      <c r="F115" s="3"/>
      <c r="G115" s="3"/>
      <c r="H115" s="3"/>
      <c r="I115" s="3"/>
      <c r="J115" s="3"/>
      <c r="K115" s="168"/>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row>
    <row r="116" spans="1:106" s="7" customFormat="1" ht="12.75">
      <c r="A116" s="165"/>
      <c r="B116" s="3"/>
      <c r="C116" s="170"/>
      <c r="D116" s="3"/>
      <c r="E116" s="3"/>
      <c r="F116" s="3"/>
      <c r="G116" s="3"/>
      <c r="H116" s="3"/>
      <c r="I116" s="3"/>
      <c r="J116" s="3"/>
      <c r="K116" s="168"/>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row>
    <row r="117" spans="1:106" s="7" customFormat="1" ht="12.75">
      <c r="A117" s="165"/>
      <c r="B117" s="3"/>
      <c r="C117" s="170"/>
      <c r="D117" s="3"/>
      <c r="E117" s="3"/>
      <c r="F117" s="3"/>
      <c r="G117" s="3"/>
      <c r="H117" s="3"/>
      <c r="I117" s="3"/>
      <c r="J117" s="3"/>
      <c r="K117" s="168"/>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row>
    <row r="118" spans="1:106" s="7" customFormat="1" ht="12.75">
      <c r="A118" s="165"/>
      <c r="B118" s="3"/>
      <c r="C118" s="170"/>
      <c r="D118" s="3"/>
      <c r="E118" s="3"/>
      <c r="F118" s="3"/>
      <c r="G118" s="3"/>
      <c r="H118" s="3"/>
      <c r="I118" s="3"/>
      <c r="J118" s="3"/>
      <c r="K118" s="16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row>
    <row r="119" spans="1:106" s="7" customFormat="1" ht="12.75">
      <c r="A119" s="165"/>
      <c r="B119" s="3"/>
      <c r="C119" s="170"/>
      <c r="D119" s="3"/>
      <c r="E119" s="3"/>
      <c r="F119" s="3"/>
      <c r="G119" s="3"/>
      <c r="H119" s="3"/>
      <c r="I119" s="3"/>
      <c r="J119" s="3"/>
      <c r="K119" s="168"/>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row>
    <row r="120" spans="1:106" s="7" customFormat="1" ht="12.75">
      <c r="A120" s="165"/>
      <c r="B120" s="3"/>
      <c r="C120" s="170"/>
      <c r="D120" s="3"/>
      <c r="E120" s="3"/>
      <c r="F120" s="3"/>
      <c r="G120" s="3"/>
      <c r="H120" s="3"/>
      <c r="I120" s="3"/>
      <c r="J120" s="3"/>
      <c r="K120" s="168"/>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row>
    <row r="121" spans="1:106" s="7" customFormat="1" ht="12.75">
      <c r="A121" s="165"/>
      <c r="B121" s="3"/>
      <c r="C121" s="170"/>
      <c r="D121" s="3"/>
      <c r="E121" s="3"/>
      <c r="F121" s="3"/>
      <c r="G121" s="3"/>
      <c r="H121" s="3"/>
      <c r="I121" s="3"/>
      <c r="J121" s="3"/>
      <c r="K121" s="168"/>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row>
    <row r="122" spans="1:106" s="7" customFormat="1" ht="12.75">
      <c r="A122" s="165"/>
      <c r="B122" s="3"/>
      <c r="C122" s="170"/>
      <c r="D122" s="3"/>
      <c r="E122" s="3"/>
      <c r="F122" s="3"/>
      <c r="G122" s="3"/>
      <c r="H122" s="3"/>
      <c r="I122" s="3"/>
      <c r="J122" s="3"/>
      <c r="K122" s="168"/>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row>
    <row r="123" spans="1:106" s="7" customFormat="1" ht="12.75">
      <c r="A123" s="165"/>
      <c r="B123" s="3"/>
      <c r="C123" s="170"/>
      <c r="D123" s="3"/>
      <c r="E123" s="3"/>
      <c r="F123" s="3"/>
      <c r="G123" s="3"/>
      <c r="H123" s="3"/>
      <c r="I123" s="3"/>
      <c r="J123" s="3"/>
      <c r="K123" s="168"/>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row>
    <row r="124" spans="1:106" s="7" customFormat="1" ht="12.75">
      <c r="A124" s="165"/>
      <c r="B124" s="3"/>
      <c r="C124" s="170"/>
      <c r="D124" s="3"/>
      <c r="E124" s="3"/>
      <c r="F124" s="3"/>
      <c r="G124" s="3"/>
      <c r="H124" s="3"/>
      <c r="I124" s="3"/>
      <c r="J124" s="3"/>
      <c r="K124" s="168"/>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row>
    <row r="125" spans="1:106" s="7" customFormat="1" ht="12.75">
      <c r="A125" s="165"/>
      <c r="B125" s="3"/>
      <c r="C125" s="170"/>
      <c r="D125" s="3"/>
      <c r="E125" s="3"/>
      <c r="F125" s="3"/>
      <c r="G125" s="3"/>
      <c r="H125" s="3"/>
      <c r="I125" s="3"/>
      <c r="J125" s="3"/>
      <c r="K125" s="168"/>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row>
    <row r="126" spans="1:106" s="7" customFormat="1" ht="12.75">
      <c r="A126" s="165"/>
      <c r="B126" s="3"/>
      <c r="C126" s="170"/>
      <c r="D126" s="3"/>
      <c r="E126" s="3"/>
      <c r="F126" s="3"/>
      <c r="G126" s="3"/>
      <c r="H126" s="3"/>
      <c r="I126" s="3"/>
      <c r="J126" s="3"/>
      <c r="K126" s="168"/>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row>
    <row r="127" spans="1:106" s="7" customFormat="1" ht="12.75">
      <c r="A127" s="165"/>
      <c r="B127" s="3"/>
      <c r="C127" s="170"/>
      <c r="D127" s="3"/>
      <c r="E127" s="3"/>
      <c r="F127" s="3"/>
      <c r="G127" s="3"/>
      <c r="H127" s="3"/>
      <c r="I127" s="3"/>
      <c r="J127" s="3"/>
      <c r="K127" s="168"/>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row>
    <row r="128" spans="1:106" s="7" customFormat="1" ht="12.75">
      <c r="A128" s="165"/>
      <c r="B128" s="3"/>
      <c r="C128" s="170"/>
      <c r="D128" s="3"/>
      <c r="E128" s="3"/>
      <c r="F128" s="3"/>
      <c r="G128" s="3"/>
      <c r="H128" s="3"/>
      <c r="I128" s="3"/>
      <c r="J128" s="3"/>
      <c r="K128" s="16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row>
    <row r="129" spans="1:106" s="7" customFormat="1" ht="12.75">
      <c r="A129" s="165"/>
      <c r="B129" s="3"/>
      <c r="C129" s="170"/>
      <c r="D129" s="3"/>
      <c r="E129" s="3"/>
      <c r="F129" s="3"/>
      <c r="G129" s="3"/>
      <c r="H129" s="3"/>
      <c r="I129" s="3"/>
      <c r="J129" s="3"/>
      <c r="K129" s="168"/>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row>
    <row r="130" spans="1:106" s="7" customFormat="1" ht="12.75">
      <c r="A130" s="165"/>
      <c r="B130" s="3"/>
      <c r="C130" s="170"/>
      <c r="D130" s="3"/>
      <c r="E130" s="3"/>
      <c r="F130" s="3"/>
      <c r="G130" s="3"/>
      <c r="H130" s="3"/>
      <c r="I130" s="3"/>
      <c r="J130" s="3"/>
      <c r="K130" s="168"/>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row>
    <row r="131" spans="1:106" s="7" customFormat="1" ht="12.75">
      <c r="A131" s="165"/>
      <c r="B131" s="3"/>
      <c r="C131" s="170"/>
      <c r="D131" s="3"/>
      <c r="E131" s="3"/>
      <c r="F131" s="3"/>
      <c r="G131" s="3"/>
      <c r="H131" s="3"/>
      <c r="I131" s="3"/>
      <c r="J131" s="3"/>
      <c r="K131" s="168"/>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row>
    <row r="132" spans="1:106" s="7" customFormat="1" ht="12.75">
      <c r="A132" s="165"/>
      <c r="B132" s="3"/>
      <c r="C132" s="170"/>
      <c r="D132" s="3"/>
      <c r="E132" s="3"/>
      <c r="F132" s="3"/>
      <c r="G132" s="3"/>
      <c r="H132" s="3"/>
      <c r="I132" s="3"/>
      <c r="J132" s="3"/>
      <c r="K132" s="168"/>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row>
    <row r="133" spans="1:106" s="7" customFormat="1" ht="12.75">
      <c r="A133" s="165"/>
      <c r="B133" s="3"/>
      <c r="C133" s="170"/>
      <c r="D133" s="3"/>
      <c r="E133" s="3"/>
      <c r="F133" s="3"/>
      <c r="G133" s="3"/>
      <c r="H133" s="3"/>
      <c r="I133" s="3"/>
      <c r="J133" s="3"/>
      <c r="K133" s="168"/>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row>
    <row r="134" spans="1:106" s="7" customFormat="1" ht="12.75">
      <c r="A134" s="165"/>
      <c r="B134" s="3"/>
      <c r="C134" s="170"/>
      <c r="D134" s="3"/>
      <c r="E134" s="3"/>
      <c r="F134" s="3"/>
      <c r="G134" s="3"/>
      <c r="H134" s="3"/>
      <c r="I134" s="3"/>
      <c r="J134" s="3"/>
      <c r="K134" s="168"/>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row>
    <row r="135" spans="1:106" s="7" customFormat="1" ht="12.75">
      <c r="A135" s="165"/>
      <c r="B135" s="3"/>
      <c r="C135" s="170"/>
      <c r="D135" s="3"/>
      <c r="E135" s="3"/>
      <c r="F135" s="3"/>
      <c r="G135" s="3"/>
      <c r="H135" s="3"/>
      <c r="I135" s="3"/>
      <c r="J135" s="3"/>
      <c r="K135" s="168"/>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row>
    <row r="136" spans="1:106" s="7" customFormat="1" ht="12.75">
      <c r="A136" s="165"/>
      <c r="B136" s="3"/>
      <c r="C136" s="170"/>
      <c r="D136" s="3"/>
      <c r="E136" s="3"/>
      <c r="F136" s="3"/>
      <c r="G136" s="3"/>
      <c r="H136" s="3"/>
      <c r="I136" s="3"/>
      <c r="J136" s="3"/>
      <c r="K136" s="168"/>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row>
    <row r="137" spans="1:106" s="7" customFormat="1" ht="12.75">
      <c r="A137" s="165"/>
      <c r="B137" s="3"/>
      <c r="C137" s="170"/>
      <c r="D137" s="3"/>
      <c r="E137" s="3"/>
      <c r="F137" s="3"/>
      <c r="G137" s="3"/>
      <c r="H137" s="3"/>
      <c r="I137" s="3"/>
      <c r="J137" s="3"/>
      <c r="K137" s="168"/>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row>
    <row r="138" spans="1:106" s="7" customFormat="1" ht="12.75">
      <c r="A138" s="165"/>
      <c r="B138" s="3"/>
      <c r="C138" s="170"/>
      <c r="D138" s="3"/>
      <c r="E138" s="3"/>
      <c r="F138" s="3"/>
      <c r="G138" s="3"/>
      <c r="H138" s="3"/>
      <c r="I138" s="3"/>
      <c r="J138" s="3"/>
      <c r="K138" s="16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row>
    <row r="139" spans="1:106" s="7" customFormat="1" ht="12.75">
      <c r="A139" s="165"/>
      <c r="B139" s="3"/>
      <c r="C139" s="170"/>
      <c r="D139" s="3"/>
      <c r="E139" s="3"/>
      <c r="F139" s="3"/>
      <c r="G139" s="3"/>
      <c r="H139" s="3"/>
      <c r="I139" s="3"/>
      <c r="J139" s="3"/>
      <c r="K139" s="168"/>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row>
    <row r="140" spans="1:106" s="7" customFormat="1" ht="12.75">
      <c r="A140" s="165"/>
      <c r="B140" s="3"/>
      <c r="C140" s="170"/>
      <c r="D140" s="3"/>
      <c r="E140" s="3"/>
      <c r="F140" s="3"/>
      <c r="G140" s="3"/>
      <c r="H140" s="3"/>
      <c r="I140" s="3"/>
      <c r="J140" s="3"/>
      <c r="K140" s="168"/>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row>
    <row r="141" spans="1:106" s="7" customFormat="1" ht="12.75">
      <c r="A141" s="165"/>
      <c r="B141" s="3"/>
      <c r="C141" s="170"/>
      <c r="D141" s="3"/>
      <c r="E141" s="3"/>
      <c r="F141" s="3"/>
      <c r="G141" s="3"/>
      <c r="H141" s="3"/>
      <c r="I141" s="3"/>
      <c r="J141" s="3"/>
      <c r="K141" s="168"/>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row>
    <row r="142" spans="1:106" s="7" customFormat="1" ht="12.75">
      <c r="A142" s="165"/>
      <c r="B142" s="3"/>
      <c r="C142" s="170"/>
      <c r="D142" s="3"/>
      <c r="E142" s="3"/>
      <c r="F142" s="3"/>
      <c r="G142" s="3"/>
      <c r="H142" s="3"/>
      <c r="I142" s="3"/>
      <c r="J142" s="3"/>
      <c r="K142" s="168"/>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row>
    <row r="143" spans="1:106" s="7" customFormat="1" ht="12.75">
      <c r="A143" s="165"/>
      <c r="B143" s="3"/>
      <c r="C143" s="170"/>
      <c r="D143" s="3"/>
      <c r="E143" s="3"/>
      <c r="F143" s="3"/>
      <c r="G143" s="3"/>
      <c r="H143" s="3"/>
      <c r="I143" s="3"/>
      <c r="J143" s="3"/>
      <c r="K143" s="168"/>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row>
    <row r="144" spans="1:106" s="7" customFormat="1" ht="12.75">
      <c r="A144" s="165"/>
      <c r="B144" s="3"/>
      <c r="C144" s="170"/>
      <c r="D144" s="3"/>
      <c r="E144" s="3"/>
      <c r="F144" s="3"/>
      <c r="G144" s="3"/>
      <c r="H144" s="3"/>
      <c r="I144" s="3"/>
      <c r="J144" s="3"/>
      <c r="K144" s="168"/>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row>
    <row r="145" spans="1:106" s="7" customFormat="1" ht="12.75">
      <c r="A145" s="165"/>
      <c r="B145" s="3"/>
      <c r="C145" s="170"/>
      <c r="D145" s="3"/>
      <c r="E145" s="3"/>
      <c r="F145" s="3"/>
      <c r="G145" s="3"/>
      <c r="H145" s="3"/>
      <c r="I145" s="3"/>
      <c r="J145" s="3"/>
      <c r="K145" s="168"/>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row>
    <row r="146" spans="1:106" s="7" customFormat="1" ht="12.75">
      <c r="A146" s="165"/>
      <c r="B146" s="3"/>
      <c r="C146" s="170"/>
      <c r="D146" s="3"/>
      <c r="E146" s="3"/>
      <c r="F146" s="3"/>
      <c r="G146" s="3"/>
      <c r="H146" s="3"/>
      <c r="I146" s="3"/>
      <c r="J146" s="3"/>
      <c r="K146" s="168"/>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row>
    <row r="147" spans="1:106" s="7" customFormat="1" ht="12.75">
      <c r="A147" s="165"/>
      <c r="B147" s="3"/>
      <c r="C147" s="170"/>
      <c r="D147" s="3"/>
      <c r="E147" s="3"/>
      <c r="F147" s="3"/>
      <c r="G147" s="3"/>
      <c r="H147" s="3"/>
      <c r="I147" s="3"/>
      <c r="J147" s="3"/>
      <c r="K147" s="168"/>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row>
    <row r="148" spans="1:106" s="7" customFormat="1" ht="12.75">
      <c r="A148" s="165"/>
      <c r="B148" s="3"/>
      <c r="C148" s="170"/>
      <c r="D148" s="3"/>
      <c r="E148" s="3"/>
      <c r="F148" s="3"/>
      <c r="G148" s="3"/>
      <c r="H148" s="3"/>
      <c r="I148" s="3"/>
      <c r="J148" s="3"/>
      <c r="K148" s="16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row>
    <row r="149" spans="1:106" s="7" customFormat="1" ht="12.75">
      <c r="A149" s="165"/>
      <c r="B149" s="3"/>
      <c r="C149" s="170"/>
      <c r="D149" s="3"/>
      <c r="E149" s="3"/>
      <c r="F149" s="3"/>
      <c r="G149" s="3"/>
      <c r="H149" s="3"/>
      <c r="I149" s="3"/>
      <c r="J149" s="3"/>
      <c r="K149" s="168"/>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row>
    <row r="150" spans="1:106" s="7" customFormat="1" ht="12.75">
      <c r="A150" s="165"/>
      <c r="B150" s="3"/>
      <c r="C150" s="170"/>
      <c r="D150" s="3"/>
      <c r="E150" s="3"/>
      <c r="F150" s="3"/>
      <c r="G150" s="3"/>
      <c r="H150" s="3"/>
      <c r="I150" s="3"/>
      <c r="J150" s="3"/>
      <c r="K150" s="168"/>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row>
  </sheetData>
  <mergeCells count="2">
    <mergeCell ref="A2:K2"/>
    <mergeCell ref="A55:H55"/>
  </mergeCells>
  <printOptions/>
  <pageMargins left="0.75" right="0.75" top="0.68" bottom="0.69" header="0.5" footer="0.5"/>
  <pageSetup fitToHeight="1" fitToWidth="1" horizontalDpi="600" verticalDpi="600" orientation="landscape" scale="4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6357F40A17F5A46B45724A55B764B36" ma:contentTypeVersion="2" ma:contentTypeDescription="Create a new document." ma:contentTypeScope="" ma:versionID="8e971a64617a939eb4396368eadff5d0">
  <xsd:schema xmlns:xsd="http://www.w3.org/2001/XMLSchema" xmlns:xs="http://www.w3.org/2001/XMLSchema" xmlns:p="http://schemas.microsoft.com/office/2006/metadata/properties" xmlns:ns2="28439e1d-cdb8-498b-9d61-4bb0e3bfb59b" xmlns:ns3="760cdf93-adc7-407d-99de-cff9d0e01238" targetNamespace="http://schemas.microsoft.com/office/2006/metadata/properties" ma:root="true" ma:fieldsID="4dc9a4e2cc8f1804d5fc04b193f93504" ns2:_="" ns3:_="">
    <xsd:import namespace="28439e1d-cdb8-498b-9d61-4bb0e3bfb59b"/>
    <xsd:import namespace="760cdf93-adc7-407d-99de-cff9d0e01238"/>
    <xsd:element name="properties">
      <xsd:complexType>
        <xsd:sequence>
          <xsd:element name="documentManagement">
            <xsd:complexType>
              <xsd:all>
                <xsd:element ref="ns2:Type_x0020_of_x0020_Document"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439e1d-cdb8-498b-9d61-4bb0e3bfb59b" elementFormDefault="qualified">
    <xsd:import namespace="http://schemas.microsoft.com/office/2006/documentManagement/types"/>
    <xsd:import namespace="http://schemas.microsoft.com/office/infopath/2007/PartnerControls"/>
    <xsd:element name="Type_x0020_of_x0020_Document" ma:index="8" nillable="true" ma:displayName="Type of Document" ma:description="Select the type of document this is." ma:format="RadioButtons" ma:internalName="Type_x0020_of_x0020_Document">
      <xsd:simpleType>
        <xsd:restriction base="dms:Choice">
          <xsd:enumeration value="Budget Submittal"/>
          <xsd:enumeration value="Business Plan Submittal"/>
          <xsd:enumeration value="Encumbrance Carryover Request"/>
          <xsd:enumeration value="Supplemental Request"/>
          <xsd:enumeration value="Other"/>
        </xsd:restriction>
      </xsd:simpleType>
    </xsd:element>
  </xsd:schema>
  <xsd:schema xmlns:xsd="http://www.w3.org/2001/XMLSchema" xmlns:xs="http://www.w3.org/2001/XMLSchema" xmlns:dms="http://schemas.microsoft.com/office/2006/documentManagement/types" xmlns:pc="http://schemas.microsoft.com/office/infopath/2007/PartnerControls" targetNamespace="760cdf93-adc7-407d-99de-cff9d0e01238" elementFormDefault="qualified">
    <xsd:import namespace="http://schemas.microsoft.com/office/2006/documentManagement/types"/>
    <xsd:import namespace="http://schemas.microsoft.com/office/infopath/2007/PartnerControls"/>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ype_x0020_of_x0020_Document xmlns="28439e1d-cdb8-498b-9d61-4bb0e3bfb59b">Supplemental Request</Type_x0020_of_x0020_Document>
  </documentManagement>
</p:properties>
</file>

<file path=customXml/itemProps1.xml><?xml version="1.0" encoding="utf-8"?>
<ds:datastoreItem xmlns:ds="http://schemas.openxmlformats.org/officeDocument/2006/customXml" ds:itemID="{210ED74A-7F4D-48A8-92CA-0E789CBB7164}">
  <ds:schemaRefs>
    <ds:schemaRef ds:uri="http://schemas.microsoft.com/sharepoint/v3/contenttype/forms"/>
  </ds:schemaRefs>
</ds:datastoreItem>
</file>

<file path=customXml/itemProps2.xml><?xml version="1.0" encoding="utf-8"?>
<ds:datastoreItem xmlns:ds="http://schemas.openxmlformats.org/officeDocument/2006/customXml" ds:itemID="{2A48C863-303A-4E9A-934C-BFAF8DAA6E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439e1d-cdb8-498b-9d61-4bb0e3bfb59b"/>
    <ds:schemaRef ds:uri="760cdf93-adc7-407d-99de-cff9d0e012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0A2D622-ABC5-47AC-AA69-7D6C8DD919EE}">
  <ds:schemaRefs>
    <ds:schemaRef ds:uri="http://schemas.microsoft.com/office/2006/metadata/properties"/>
    <ds:schemaRef ds:uri="http://schemas.microsoft.com/office/infopath/2007/PartnerControls"/>
    <ds:schemaRef ds:uri="28439e1d-cdb8-498b-9d61-4bb0e3bfb59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 DCHS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Yoon, Haeyoung (Alex)</dc:creator>
  <cp:keywords/>
  <dc:description/>
  <cp:lastModifiedBy>Tricia Davis</cp:lastModifiedBy>
  <dcterms:created xsi:type="dcterms:W3CDTF">2013-08-29T17:43:58Z</dcterms:created>
  <dcterms:modified xsi:type="dcterms:W3CDTF">2013-10-08T17:10:13Z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0x01010006357F40A17F5A46B45724A55B764B36</vt:lpwstr>
  </property>
</Properties>
</file>