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75" yWindow="65359" windowWidth="16770" windowHeight="11830" activeTab="0"/>
  </bookViews>
  <sheets>
    <sheet name="CSP" sheetId="1" r:id="rId1"/>
  </sheets>
  <definedNames>
    <definedName name="_xlnm.Print_Area" localSheetId="0">'CSP'!$B$1:$I$43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Cynthia Bradshaw</author>
  </authors>
  <commentList>
    <comment ref="E13" authorId="0">
      <text>
        <r>
          <rPr>
            <b/>
            <sz val="9"/>
            <rFont val="Tahoma"/>
            <family val="2"/>
          </rPr>
          <t>Cynthia Bradshaw:</t>
        </r>
        <r>
          <rPr>
            <sz val="9"/>
            <rFont val="Tahoma"/>
            <family val="2"/>
          </rPr>
          <t xml:space="preserve">
Property Taxes
</t>
        </r>
      </text>
    </comment>
    <comment ref="E14" authorId="0">
      <text>
        <r>
          <rPr>
            <b/>
            <sz val="9"/>
            <rFont val="Tahoma"/>
            <family val="2"/>
          </rPr>
          <t>Cynthia Bradshaw:</t>
        </r>
        <r>
          <rPr>
            <sz val="9"/>
            <rFont val="Tahoma"/>
            <family val="2"/>
          </rPr>
          <t xml:space="preserve">
Trauma Council grant</t>
        </r>
      </text>
    </comment>
    <comment ref="E15" authorId="0">
      <text>
        <r>
          <rPr>
            <b/>
            <sz val="9"/>
            <rFont val="Tahoma"/>
            <family val="2"/>
          </rPr>
          <t>Cynthia Bradshaw:</t>
        </r>
        <r>
          <rPr>
            <sz val="9"/>
            <rFont val="Tahoma"/>
            <family val="2"/>
          </rPr>
          <t xml:space="preserve">
FP line 25 - charges for services PoS and reimburseables
</t>
        </r>
      </text>
    </comment>
    <comment ref="E16" authorId="0">
      <text>
        <r>
          <rPr>
            <b/>
            <sz val="9"/>
            <rFont val="Tahoma"/>
            <family val="2"/>
          </rPr>
          <t>Cynthia Bradshaw:</t>
        </r>
        <r>
          <rPr>
            <sz val="9"/>
            <rFont val="Tahoma"/>
            <family val="2"/>
          </rPr>
          <t xml:space="preserve">
Leasehold Tax</t>
        </r>
      </text>
    </comment>
    <comment ref="E17" authorId="0">
      <text>
        <r>
          <rPr>
            <b/>
            <sz val="9"/>
            <rFont val="Tahoma"/>
            <family val="2"/>
          </rPr>
          <t>Cynthia Bradshaw:</t>
        </r>
        <r>
          <rPr>
            <sz val="9"/>
            <rFont val="Tahoma"/>
            <family val="2"/>
          </rPr>
          <t xml:space="preserve">
Private Timber Harvest Tax</t>
        </r>
      </text>
    </comment>
    <comment ref="E18" authorId="0">
      <text>
        <r>
          <rPr>
            <b/>
            <sz val="9"/>
            <rFont val="Tahoma"/>
            <family val="2"/>
          </rPr>
          <t>Cynthia Bradshaw:</t>
        </r>
        <r>
          <rPr>
            <sz val="9"/>
            <rFont val="Tahoma"/>
            <family val="2"/>
          </rPr>
          <t xml:space="preserve">
Misc Income -- includes interest income -- line 48 on FP + line 42 Ext L-T
</t>
        </r>
      </text>
    </comment>
    <comment ref="E19" authorId="0">
      <text>
        <r>
          <rPr>
            <b/>
            <sz val="9"/>
            <rFont val="Tahoma"/>
            <family val="2"/>
          </rPr>
          <t>Cynthia Bradshaw:</t>
        </r>
        <r>
          <rPr>
            <sz val="9"/>
            <rFont val="Tahoma"/>
            <family val="2"/>
          </rPr>
          <t xml:space="preserve">
Timber Tax</t>
        </r>
      </text>
    </comment>
  </commentList>
</comments>
</file>

<file path=xl/sharedStrings.xml><?xml version="1.0" encoding="utf-8"?>
<sst xmlns="http://schemas.openxmlformats.org/spreadsheetml/2006/main" count="59" uniqueCount="40">
  <si>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</si>
  <si>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</si>
  <si>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</si>
  <si>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</si>
  <si>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</si>
  <si>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</si>
  <si>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</si>
  <si>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</si>
  <si>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</si>
  <si>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</si>
  <si>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</si>
  <si>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</si>
  <si>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</si>
  <si>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</si>
  <si>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</si>
  <si>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</si>
  <si>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</si>
  <si>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</si>
  <si>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</si>
  <si>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Assumptions:</t>
  </si>
  <si>
    <t>Ordinance/Motion No.   00-</t>
  </si>
  <si>
    <t>Public Health/Emergency Medical Services</t>
  </si>
  <si>
    <t>Cynthia Bradshaw</t>
  </si>
  <si>
    <t>Emergency Medical Svcs</t>
  </si>
  <si>
    <t>PH/EMS</t>
  </si>
  <si>
    <t>Financial forecast -- revenues and inflators for expenditures based on OEFA forecast 8/22/2012</t>
  </si>
  <si>
    <t>Advanced Life Support Services (ALS)</t>
  </si>
  <si>
    <t>Basic Life Support Services (BLS)</t>
  </si>
  <si>
    <t>Regional Support Services (RSS)</t>
  </si>
  <si>
    <t>Audits</t>
  </si>
  <si>
    <t>Reg'l Community Medical Technician (CMT)</t>
  </si>
  <si>
    <t>EMS Strategic Initiatives (SI)</t>
  </si>
  <si>
    <t>R3400</t>
  </si>
  <si>
    <t>4th Year</t>
  </si>
  <si>
    <t>Revenues and expenditures do not include potential double counting associated with usages/direct distributed.</t>
  </si>
  <si>
    <t>Expenditures by Categories</t>
  </si>
  <si>
    <t>Programmatic assumptions based in Medic One/EMS Levy Task Force Recommendations</t>
  </si>
  <si>
    <t>R3600</t>
  </si>
  <si>
    <t>Authorizing the approval of the Medic One/EMS 2014-2019 Strategic Plan</t>
  </si>
  <si>
    <t>Since the levy assumes significant savings from the current 2008-2013 levy (to "buy down" the levy rate) overall revenues are less than expenditures.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</si>
</sst>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u val="single"/>
      <sz val="10.5"/>
      <name val="Univers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.5"/>
      <color indexed="9"/>
      <name val="Univer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0"/>
      <name val="Univer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164" fontId="4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3" fontId="4" fillId="0" borderId="19" xfId="0" applyNumberFormat="1" applyFont="1" applyFill="1" applyBorder="1" applyAlignment="1">
      <alignment/>
    </xf>
    <xf numFmtId="3" fontId="46" fillId="0" borderId="0" xfId="0" applyNumberFormat="1" applyFont="1" applyAlignment="1">
      <alignment/>
    </xf>
    <xf numFmtId="0" fontId="4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4" fillId="0" borderId="28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3" fontId="0" fillId="0" borderId="0" xfId="0" applyNumberFormat="1" applyAlignment="1">
      <alignment/>
    </xf>
    <xf numFmtId="0" fontId="4" fillId="0" borderId="0" xfId="0" applyFont="1" applyAlignment="1" quotePrefix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6"/>
  <sheetViews>
    <sheetView tabSelected="1" zoomScalePageLayoutView="0" workbookViewId="0" topLeftCell="A26">
      <selection activeCell="B46" sqref="B46"/>
    </sheetView>
  </sheetViews>
  <sheetFormatPr defaultColWidth="9.140625" defaultRowHeight="12.75"/>
  <cols>
    <col min="2" max="2" width="16.00390625" style="0" customWidth="1"/>
    <col min="3" max="3" width="12.28125" style="0" customWidth="1"/>
    <col min="4" max="4" width="11.421875" style="0" customWidth="1"/>
    <col min="5" max="5" width="11.57421875" style="0" customWidth="1"/>
    <col min="6" max="6" width="14.8515625" style="0" customWidth="1"/>
    <col min="7" max="7" width="13.57421875" style="0" customWidth="1"/>
    <col min="8" max="8" width="13.7109375" style="0" customWidth="1"/>
    <col min="9" max="9" width="14.140625" style="0" customWidth="1"/>
  </cols>
  <sheetData>
    <row r="1" spans="2:9" ht="15.75">
      <c r="B1" s="1"/>
      <c r="C1" s="2"/>
      <c r="D1" s="2"/>
      <c r="E1" s="46" t="s">
        <v>0</v>
      </c>
      <c r="F1" s="3"/>
      <c r="G1" s="2"/>
      <c r="H1" s="2"/>
      <c r="I1" s="2"/>
    </row>
    <row r="2" spans="2:9" ht="13.5" thickBot="1">
      <c r="B2" s="29"/>
      <c r="C2" s="3"/>
      <c r="D2" s="3"/>
      <c r="E2" s="3"/>
      <c r="F2" s="3"/>
      <c r="G2" s="3"/>
      <c r="H2" s="3"/>
      <c r="I2" s="3"/>
    </row>
    <row r="3" spans="2:9" ht="18" customHeight="1" thickTop="1">
      <c r="B3" s="4" t="s">
        <v>20</v>
      </c>
      <c r="C3" s="5"/>
      <c r="D3" s="6"/>
      <c r="E3" s="68"/>
      <c r="F3" s="68"/>
      <c r="G3" s="68"/>
      <c r="H3" s="6"/>
      <c r="I3" s="7"/>
    </row>
    <row r="4" spans="2:9" ht="18" customHeight="1">
      <c r="B4" s="8" t="s">
        <v>1</v>
      </c>
      <c r="C4" s="9"/>
      <c r="D4" s="10"/>
      <c r="E4" s="69" t="s">
        <v>38</v>
      </c>
      <c r="F4" s="70"/>
      <c r="G4" s="70"/>
      <c r="H4" s="10"/>
      <c r="I4" s="11"/>
    </row>
    <row r="5" spans="2:9" ht="18" customHeight="1">
      <c r="B5" s="12" t="s">
        <v>2</v>
      </c>
      <c r="C5" s="13"/>
      <c r="D5" s="13"/>
      <c r="E5" s="13" t="s">
        <v>21</v>
      </c>
      <c r="F5" s="13"/>
      <c r="G5" s="13"/>
      <c r="H5" s="13"/>
      <c r="I5" s="14"/>
    </row>
    <row r="6" spans="2:9" ht="18" customHeight="1">
      <c r="B6" s="12" t="s">
        <v>3</v>
      </c>
      <c r="C6" s="13"/>
      <c r="D6" s="13"/>
      <c r="E6" s="13" t="s">
        <v>22</v>
      </c>
      <c r="F6" s="13"/>
      <c r="G6" s="13"/>
      <c r="H6" s="13"/>
      <c r="I6" s="14"/>
    </row>
    <row r="7" spans="2:9" ht="18" customHeight="1" thickBot="1">
      <c r="B7" s="15" t="s">
        <v>4</v>
      </c>
      <c r="C7" s="16"/>
      <c r="D7" s="16"/>
      <c r="E7" s="16"/>
      <c r="F7" s="16"/>
      <c r="G7" s="16"/>
      <c r="H7" s="16"/>
      <c r="I7" s="17"/>
    </row>
    <row r="8" spans="2:9" ht="18" customHeight="1" thickTop="1">
      <c r="B8" s="18"/>
      <c r="D8" s="18"/>
      <c r="E8" s="13"/>
      <c r="F8" s="13"/>
      <c r="G8" s="13"/>
      <c r="H8" s="13"/>
      <c r="I8" s="13"/>
    </row>
    <row r="9" spans="2:9" ht="18" customHeight="1">
      <c r="B9" s="13" t="s">
        <v>5</v>
      </c>
      <c r="D9" s="18"/>
      <c r="E9" s="18"/>
      <c r="F9" s="18"/>
      <c r="G9" s="18"/>
      <c r="H9" s="18"/>
      <c r="I9" s="18"/>
    </row>
    <row r="10" spans="2:9" ht="18" customHeight="1" thickBot="1">
      <c r="B10" s="45" t="s">
        <v>6</v>
      </c>
      <c r="C10" s="13"/>
      <c r="D10" s="18"/>
      <c r="E10" s="18"/>
      <c r="F10" s="60"/>
      <c r="G10" s="60"/>
      <c r="H10" s="60"/>
      <c r="I10" s="60"/>
    </row>
    <row r="11" spans="2:9" ht="18" customHeight="1">
      <c r="B11" s="31" t="s">
        <v>7</v>
      </c>
      <c r="C11" s="32"/>
      <c r="D11" s="33" t="s">
        <v>8</v>
      </c>
      <c r="E11" s="33" t="s">
        <v>9</v>
      </c>
      <c r="F11" s="33" t="s">
        <v>10</v>
      </c>
      <c r="G11" s="34" t="s">
        <v>11</v>
      </c>
      <c r="H11" s="34" t="s">
        <v>12</v>
      </c>
      <c r="I11" s="35" t="s">
        <v>33</v>
      </c>
    </row>
    <row r="12" spans="2:9" ht="18" customHeight="1">
      <c r="B12" s="36"/>
      <c r="C12" s="19"/>
      <c r="D12" s="20" t="s">
        <v>13</v>
      </c>
      <c r="E12" s="20" t="s">
        <v>14</v>
      </c>
      <c r="F12" s="54">
        <v>2014</v>
      </c>
      <c r="G12" s="55">
        <v>2015</v>
      </c>
      <c r="H12" s="55">
        <v>2016</v>
      </c>
      <c r="I12" s="56">
        <v>2017</v>
      </c>
    </row>
    <row r="13" spans="2:9" ht="18" customHeight="1">
      <c r="B13" s="36" t="s">
        <v>23</v>
      </c>
      <c r="C13" s="19"/>
      <c r="D13" s="59">
        <v>1190</v>
      </c>
      <c r="E13" s="20">
        <v>31111</v>
      </c>
      <c r="F13" s="62">
        <v>67011565</v>
      </c>
      <c r="G13" s="30">
        <v>68614030</v>
      </c>
      <c r="H13" s="30">
        <v>70053216</v>
      </c>
      <c r="I13" s="37">
        <v>71537531.70149647</v>
      </c>
    </row>
    <row r="14" spans="2:9" ht="18" customHeight="1">
      <c r="B14" s="36" t="s">
        <v>23</v>
      </c>
      <c r="C14" s="19"/>
      <c r="D14" s="59">
        <v>1190</v>
      </c>
      <c r="E14" s="20">
        <v>43334</v>
      </c>
      <c r="F14" s="62">
        <v>1650</v>
      </c>
      <c r="G14" s="22">
        <v>1650</v>
      </c>
      <c r="H14" s="30">
        <v>1650</v>
      </c>
      <c r="I14" s="37">
        <v>1650</v>
      </c>
    </row>
    <row r="15" spans="2:10" ht="18" customHeight="1">
      <c r="B15" s="36" t="s">
        <v>23</v>
      </c>
      <c r="C15" s="19"/>
      <c r="D15" s="59">
        <v>1190</v>
      </c>
      <c r="E15" s="64" t="s">
        <v>32</v>
      </c>
      <c r="F15" s="62">
        <v>195880</v>
      </c>
      <c r="G15" s="30">
        <v>196852</v>
      </c>
      <c r="H15" s="30">
        <v>196852</v>
      </c>
      <c r="I15" s="37">
        <v>196852</v>
      </c>
      <c r="J15" s="65"/>
    </row>
    <row r="16" spans="2:9" ht="18" customHeight="1">
      <c r="B16" s="36" t="s">
        <v>23</v>
      </c>
      <c r="C16" s="19"/>
      <c r="D16" s="59">
        <v>1190</v>
      </c>
      <c r="E16" s="20">
        <v>31720</v>
      </c>
      <c r="F16" s="62">
        <v>120000</v>
      </c>
      <c r="G16" s="22">
        <v>120000</v>
      </c>
      <c r="H16" s="30">
        <v>120000</v>
      </c>
      <c r="I16" s="37">
        <v>120000</v>
      </c>
    </row>
    <row r="17" spans="2:9" ht="18" customHeight="1">
      <c r="B17" s="36" t="s">
        <v>23</v>
      </c>
      <c r="C17" s="19"/>
      <c r="D17" s="59">
        <v>1190</v>
      </c>
      <c r="E17" s="20">
        <v>31210</v>
      </c>
      <c r="F17" s="62">
        <v>30000</v>
      </c>
      <c r="G17" s="22">
        <v>30000</v>
      </c>
      <c r="H17" s="30">
        <v>30000</v>
      </c>
      <c r="I17" s="37">
        <v>30000</v>
      </c>
    </row>
    <row r="18" spans="2:25" ht="18" customHeight="1">
      <c r="B18" s="36" t="s">
        <v>23</v>
      </c>
      <c r="C18" s="19"/>
      <c r="D18" s="59">
        <v>1190</v>
      </c>
      <c r="E18" s="64" t="s">
        <v>37</v>
      </c>
      <c r="F18" s="62">
        <f>109000+200</f>
        <v>109200</v>
      </c>
      <c r="G18" s="30">
        <f>135000+200</f>
        <v>135200</v>
      </c>
      <c r="H18" s="30">
        <v>391200</v>
      </c>
      <c r="I18" s="66">
        <f>595000+200</f>
        <v>595200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2:9" ht="18" customHeight="1">
      <c r="B19" s="36" t="s">
        <v>23</v>
      </c>
      <c r="C19" s="19"/>
      <c r="D19" s="59">
        <v>1190</v>
      </c>
      <c r="E19" s="20">
        <v>39510</v>
      </c>
      <c r="F19" s="62">
        <v>54000</v>
      </c>
      <c r="G19" s="22">
        <v>54000</v>
      </c>
      <c r="H19" s="30">
        <v>54000</v>
      </c>
      <c r="I19" s="66">
        <v>54000</v>
      </c>
    </row>
    <row r="20" spans="2:9" ht="18" customHeight="1" thickBot="1">
      <c r="B20" s="38"/>
      <c r="C20" s="39" t="s">
        <v>15</v>
      </c>
      <c r="D20" s="40"/>
      <c r="E20" s="40"/>
      <c r="F20" s="57">
        <f>SUM(F13:F19)</f>
        <v>67522295</v>
      </c>
      <c r="G20" s="57">
        <f>SUM(G13:G19)</f>
        <v>69151732</v>
      </c>
      <c r="H20" s="57">
        <f>SUM(H13:H19)</f>
        <v>70846918</v>
      </c>
      <c r="I20" s="67">
        <f>SUM(I13:I19)</f>
        <v>72535233.70149647</v>
      </c>
    </row>
    <row r="21" spans="2:9" ht="18" customHeight="1">
      <c r="B21" s="44"/>
      <c r="C21" s="13"/>
      <c r="D21" s="13"/>
      <c r="E21" s="18"/>
      <c r="F21" s="18"/>
      <c r="G21" s="24"/>
      <c r="H21" s="18"/>
      <c r="I21" s="18"/>
    </row>
    <row r="22" spans="2:9" ht="18" customHeight="1" thickBot="1">
      <c r="B22" s="44" t="s">
        <v>16</v>
      </c>
      <c r="C22" s="13"/>
      <c r="D22" s="53"/>
      <c r="E22" s="18"/>
      <c r="F22" s="18"/>
      <c r="G22" s="24"/>
      <c r="H22" s="18"/>
      <c r="I22" s="18"/>
    </row>
    <row r="23" spans="2:9" ht="18" customHeight="1">
      <c r="B23" s="31" t="s">
        <v>7</v>
      </c>
      <c r="C23" s="32"/>
      <c r="D23" s="33" t="s">
        <v>8</v>
      </c>
      <c r="E23" s="33" t="s">
        <v>17</v>
      </c>
      <c r="F23" s="33" t="s">
        <v>10</v>
      </c>
      <c r="G23" s="34" t="s">
        <v>11</v>
      </c>
      <c r="H23" s="34" t="s">
        <v>12</v>
      </c>
      <c r="I23" s="35" t="s">
        <v>33</v>
      </c>
    </row>
    <row r="24" spans="2:9" ht="18" customHeight="1">
      <c r="B24" s="36"/>
      <c r="C24" s="25"/>
      <c r="D24" s="20" t="s">
        <v>13</v>
      </c>
      <c r="E24" s="20"/>
      <c r="F24" s="54">
        <v>2014</v>
      </c>
      <c r="G24" s="55">
        <v>2015</v>
      </c>
      <c r="H24" s="55">
        <v>2016</v>
      </c>
      <c r="I24" s="56">
        <v>2017</v>
      </c>
    </row>
    <row r="25" spans="2:9" ht="18" customHeight="1">
      <c r="B25" s="36" t="s">
        <v>23</v>
      </c>
      <c r="C25" s="25"/>
      <c r="D25" s="59">
        <v>1190</v>
      </c>
      <c r="E25" s="20" t="s">
        <v>24</v>
      </c>
      <c r="F25" s="22">
        <v>65643191</v>
      </c>
      <c r="G25" s="22">
        <v>68845225</v>
      </c>
      <c r="H25" s="30">
        <v>71642112</v>
      </c>
      <c r="I25" s="37">
        <v>74560901</v>
      </c>
    </row>
    <row r="26" spans="2:9" ht="18" customHeight="1">
      <c r="B26" s="36"/>
      <c r="C26" s="25"/>
      <c r="D26" s="59"/>
      <c r="E26" s="26"/>
      <c r="F26" s="23"/>
      <c r="G26" s="22"/>
      <c r="H26" s="30"/>
      <c r="I26" s="37"/>
    </row>
    <row r="27" spans="2:9" ht="18" customHeight="1">
      <c r="B27" s="36"/>
      <c r="C27" s="25"/>
      <c r="D27" s="59"/>
      <c r="E27" s="21"/>
      <c r="F27" s="22"/>
      <c r="G27" s="22"/>
      <c r="H27" s="30"/>
      <c r="I27" s="37"/>
    </row>
    <row r="28" spans="2:9" ht="18" customHeight="1" thickBot="1">
      <c r="B28" s="38"/>
      <c r="C28" s="39" t="s">
        <v>18</v>
      </c>
      <c r="D28" s="40"/>
      <c r="E28" s="40"/>
      <c r="F28" s="57"/>
      <c r="G28" s="57"/>
      <c r="H28" s="57"/>
      <c r="I28" s="58"/>
    </row>
    <row r="29" spans="2:9" ht="18" customHeight="1">
      <c r="B29" s="18"/>
      <c r="C29" s="18"/>
      <c r="D29" s="18"/>
      <c r="E29" s="18"/>
      <c r="F29" s="24"/>
      <c r="G29" s="24"/>
      <c r="H29" s="24"/>
      <c r="I29" s="24"/>
    </row>
    <row r="30" spans="2:9" ht="18" customHeight="1" thickBot="1">
      <c r="B30" s="44" t="s">
        <v>35</v>
      </c>
      <c r="C30" s="13"/>
      <c r="D30" s="13"/>
      <c r="E30" s="13"/>
      <c r="F30" s="18"/>
      <c r="G30" s="18"/>
      <c r="H30" s="18"/>
      <c r="I30" s="18"/>
    </row>
    <row r="31" spans="2:9" ht="18" customHeight="1">
      <c r="B31" s="31"/>
      <c r="C31" s="32"/>
      <c r="D31" s="41"/>
      <c r="E31" s="42"/>
      <c r="F31" s="33" t="s">
        <v>10</v>
      </c>
      <c r="G31" s="34" t="s">
        <v>11</v>
      </c>
      <c r="H31" s="34" t="s">
        <v>12</v>
      </c>
      <c r="I31" s="35" t="s">
        <v>33</v>
      </c>
    </row>
    <row r="32" spans="2:9" ht="18" customHeight="1">
      <c r="B32" s="36"/>
      <c r="C32" s="19"/>
      <c r="D32" s="27"/>
      <c r="E32" s="28"/>
      <c r="F32" s="54">
        <v>2014</v>
      </c>
      <c r="G32" s="55">
        <v>2015</v>
      </c>
      <c r="H32" s="55">
        <v>2016</v>
      </c>
      <c r="I32" s="56">
        <v>2017</v>
      </c>
    </row>
    <row r="33" spans="2:9" ht="18" customHeight="1">
      <c r="B33" s="36" t="s">
        <v>26</v>
      </c>
      <c r="C33" s="19"/>
      <c r="D33" s="19"/>
      <c r="E33" s="25"/>
      <c r="F33" s="22">
        <v>40913876</v>
      </c>
      <c r="G33" s="30">
        <v>42462326</v>
      </c>
      <c r="H33" s="30">
        <v>44076832</v>
      </c>
      <c r="I33" s="37">
        <v>45794986</v>
      </c>
    </row>
    <row r="34" spans="2:9" ht="18" customHeight="1">
      <c r="B34" s="36" t="s">
        <v>27</v>
      </c>
      <c r="C34" s="19"/>
      <c r="D34" s="19"/>
      <c r="E34" s="25"/>
      <c r="F34" s="22">
        <v>15801074</v>
      </c>
      <c r="G34" s="30">
        <v>16335150</v>
      </c>
      <c r="H34" s="30">
        <v>16880744</v>
      </c>
      <c r="I34" s="37">
        <v>17453001</v>
      </c>
    </row>
    <row r="35" spans="2:9" ht="18" customHeight="1">
      <c r="B35" s="36" t="s">
        <v>28</v>
      </c>
      <c r="C35" s="19"/>
      <c r="D35" s="19"/>
      <c r="E35" s="25"/>
      <c r="F35" s="22">
        <v>8398551</v>
      </c>
      <c r="G35" s="30">
        <v>8682422</v>
      </c>
      <c r="H35" s="30">
        <v>8972414</v>
      </c>
      <c r="I35" s="37">
        <v>9276579</v>
      </c>
    </row>
    <row r="36" spans="2:9" ht="18" customHeight="1">
      <c r="B36" s="47" t="s">
        <v>31</v>
      </c>
      <c r="C36" s="48"/>
      <c r="D36" s="48"/>
      <c r="E36" s="49"/>
      <c r="F36" s="50">
        <v>529690</v>
      </c>
      <c r="G36" s="51">
        <v>841781</v>
      </c>
      <c r="H36" s="51">
        <v>1007823</v>
      </c>
      <c r="I36" s="52">
        <v>1196833</v>
      </c>
    </row>
    <row r="37" spans="2:9" ht="18" customHeight="1">
      <c r="B37" s="47" t="s">
        <v>30</v>
      </c>
      <c r="C37" s="48"/>
      <c r="D37" s="48"/>
      <c r="E37" s="49"/>
      <c r="F37" s="50"/>
      <c r="G37" s="51">
        <v>363546</v>
      </c>
      <c r="H37" s="51">
        <v>704299</v>
      </c>
      <c r="I37" s="52">
        <v>679502</v>
      </c>
    </row>
    <row r="38" spans="2:9" ht="18" customHeight="1">
      <c r="B38" s="47" t="s">
        <v>29</v>
      </c>
      <c r="C38" s="48"/>
      <c r="D38" s="48"/>
      <c r="E38" s="49"/>
      <c r="F38" s="50"/>
      <c r="G38" s="51">
        <v>160000</v>
      </c>
      <c r="H38" s="51"/>
      <c r="I38" s="52">
        <v>160000</v>
      </c>
    </row>
    <row r="39" spans="2:9" ht="18" customHeight="1" thickBot="1">
      <c r="B39" s="38" t="s">
        <v>18</v>
      </c>
      <c r="C39" s="39"/>
      <c r="D39" s="39"/>
      <c r="E39" s="43"/>
      <c r="F39" s="57">
        <f>SUM(F33:F38)</f>
        <v>65643191</v>
      </c>
      <c r="G39" s="57">
        <f>SUM(G33:G38)</f>
        <v>68845225</v>
      </c>
      <c r="H39" s="57">
        <f>SUM(H33:H38)</f>
        <v>71642112</v>
      </c>
      <c r="I39" s="58">
        <f>SUM(I33:I38)</f>
        <v>74560901</v>
      </c>
    </row>
    <row r="40" spans="2:9" ht="18" customHeight="1">
      <c r="B40" s="61" t="s">
        <v>19</v>
      </c>
      <c r="C40" s="18"/>
      <c r="D40" s="18"/>
      <c r="E40" s="18"/>
      <c r="F40" s="63">
        <f>F25-F39</f>
        <v>0</v>
      </c>
      <c r="G40" s="63">
        <f>G25-G39</f>
        <v>0</v>
      </c>
      <c r="H40" s="63">
        <f>H25-H39</f>
        <v>0</v>
      </c>
      <c r="I40" s="63">
        <f>I25-I39</f>
        <v>0</v>
      </c>
    </row>
    <row r="41" spans="2:9" ht="12.75">
      <c r="B41" s="18" t="s">
        <v>25</v>
      </c>
      <c r="D41" s="18"/>
      <c r="E41" s="18"/>
      <c r="F41" s="24"/>
      <c r="G41" s="24"/>
      <c r="H41" s="24"/>
      <c r="I41" s="24"/>
    </row>
    <row r="42" spans="2:9" ht="12.75">
      <c r="B42" s="18" t="s">
        <v>34</v>
      </c>
      <c r="D42" s="18"/>
      <c r="E42" s="18"/>
      <c r="F42" s="24"/>
      <c r="G42" s="24"/>
      <c r="H42" s="24"/>
      <c r="I42" s="24"/>
    </row>
    <row r="43" spans="2:9" ht="12.75">
      <c r="B43" s="18" t="s">
        <v>36</v>
      </c>
      <c r="D43" s="18"/>
      <c r="E43" s="18"/>
      <c r="F43" s="18"/>
      <c r="G43" s="18"/>
      <c r="H43" s="18"/>
      <c r="I43" s="18"/>
    </row>
    <row r="44" spans="2:9" ht="13.5" customHeight="1">
      <c r="B44" s="72" t="s">
        <v>39</v>
      </c>
      <c r="C44" s="72"/>
      <c r="D44" s="72"/>
      <c r="E44" s="72"/>
      <c r="F44" s="72"/>
      <c r="G44" s="72"/>
      <c r="H44" s="72"/>
      <c r="I44" s="72"/>
    </row>
    <row r="45" spans="2:10" ht="13.5" customHeight="1">
      <c r="B45" s="72"/>
      <c r="C45" s="72"/>
      <c r="D45" s="72"/>
      <c r="E45" s="72"/>
      <c r="F45" s="72"/>
      <c r="G45" s="72"/>
      <c r="H45" s="72"/>
      <c r="I45" s="72"/>
      <c r="J45" s="71"/>
    </row>
    <row r="46" ht="12.75">
      <c r="B46" s="18"/>
    </row>
  </sheetData>
  <sheetProtection/>
  <mergeCells count="1">
    <mergeCell ref="B44:I45"/>
  </mergeCells>
  <printOptions/>
  <pageMargins left="0.77" right="0.75" top="1" bottom="1" header="0.5" footer="0.5"/>
  <pageSetup fitToHeight="0" fitToWidth="1" horizontalDpi="600" verticalDpi="600" orientation="portrait" scale="84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Esther Day</cp:lastModifiedBy>
  <cp:lastPrinted>2012-11-20T16:43:42Z</cp:lastPrinted>
  <dcterms:created xsi:type="dcterms:W3CDTF">1999-06-02T23:29:55Z</dcterms:created>
  <dcterms:modified xsi:type="dcterms:W3CDTF">2013-02-07T16:57:14Z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