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'CSP'!$A$1:$H$42</definedName>
  </definedNames>
  <calcPr fullCalcOnLoad="1"/>
</workbook>
</file>

<file path=xl/sharedStrings.xml><?xml version="1.0" encoding="utf-8"?>
<sst xmlns="http://schemas.openxmlformats.org/spreadsheetml/2006/main" count="47" uniqueCount="36">
  <si>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</si>
  <si>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</si>
  <si>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</si>
  <si>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</si>
  <si>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</si>
  <si>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</si>
  <si>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</si>
  <si>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</si>
  <si>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</si>
  <si>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</si>
  <si>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</si>
  <si>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</si>
  <si>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</si>
  <si>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</si>
  <si>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</si>
  <si>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</si>
  <si>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</si>
  <si>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</si>
  <si>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</si>
  <si>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</si>
  <si>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000000010</t>
  </si>
  <si>
    <t>Public Defense Contractors' Employee PERS</t>
  </si>
  <si>
    <t>King County Office of Public Defense</t>
  </si>
  <si>
    <t>Krishna Duggirala</t>
  </si>
  <si>
    <t>General Fund/ Office of Public Defense</t>
  </si>
  <si>
    <t>2nd Omnibus Supplemental 2012</t>
  </si>
  <si>
    <t>Increase in the 1st year is due to annualization of a partial-year expenditure in the current year.</t>
  </si>
  <si>
    <t>Costs are inflated five percent per year.</t>
  </si>
  <si>
    <t>Notes:</t>
  </si>
  <si>
    <t>Andrew Bauck</t>
  </si>
  <si>
    <t>Appropriation of PERS employer contribution for current defense contractor employees due to the State Supreme Court's ruling in the Dolan lawsuit.</t>
  </si>
  <si>
    <t>Benefits</t>
  </si>
  <si>
    <t>Changes in the employer contribution rate in 2012 are minimal and not included in the calculation.</t>
  </si>
  <si>
    <t>Appropriation is for nine months in 2012, starting with the April report to the State Department of Revenue Services.</t>
  </si>
  <si>
    <t>Costs are estimated based on one month of contractor salary data provided to King County for DRS reporting.</t>
  </si>
  <si>
    <t>A95000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</si>
</sst>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65" fontId="7" fillId="0" borderId="19" xfId="42" applyNumberFormat="1" applyFont="1" applyBorder="1" applyAlignment="1">
      <alignment horizontal="center"/>
    </xf>
    <xf numFmtId="41" fontId="7" fillId="0" borderId="28" xfId="0" applyNumberFormat="1" applyFont="1" applyBorder="1" applyAlignment="1">
      <alignment horizontal="center"/>
    </xf>
    <xf numFmtId="165" fontId="7" fillId="0" borderId="28" xfId="42" applyNumberFormat="1" applyFont="1" applyBorder="1" applyAlignment="1">
      <alignment horizontal="center"/>
    </xf>
    <xf numFmtId="9" fontId="2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7">
      <selection activeCell="J16" sqref="J16"/>
    </sheetView>
  </sheetViews>
  <sheetFormatPr defaultColWidth="9.140625" defaultRowHeight="12.75"/>
  <cols>
    <col min="1" max="1" width="37.14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 t="s">
        <v>25</v>
      </c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 t="s">
        <v>21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 t="s">
        <v>22</v>
      </c>
      <c r="C5" s="14"/>
      <c r="D5" s="14"/>
      <c r="E5" s="14"/>
      <c r="F5" s="14"/>
      <c r="G5" s="14"/>
      <c r="H5" s="15"/>
    </row>
    <row r="6" spans="1:8" ht="18" customHeight="1">
      <c r="A6" s="13" t="s">
        <v>3</v>
      </c>
      <c r="B6" s="14" t="s">
        <v>23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 t="s">
        <v>29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7</v>
      </c>
      <c r="B11" s="38"/>
      <c r="C11" s="39" t="s">
        <v>8</v>
      </c>
      <c r="D11" s="39" t="s">
        <v>9</v>
      </c>
      <c r="E11" s="39" t="s">
        <v>10</v>
      </c>
      <c r="F11" s="39" t="s">
        <v>11</v>
      </c>
      <c r="G11" s="40" t="s">
        <v>12</v>
      </c>
      <c r="H11" s="41" t="s">
        <v>13</v>
      </c>
    </row>
    <row r="12" spans="1:8" ht="18" customHeight="1">
      <c r="A12" s="42"/>
      <c r="B12" s="20"/>
      <c r="C12" s="28"/>
      <c r="D12" s="21"/>
      <c r="E12" s="62"/>
      <c r="F12" s="62"/>
      <c r="G12" s="63"/>
      <c r="H12" s="64"/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14</v>
      </c>
      <c r="C16" s="47"/>
      <c r="D16" s="47"/>
      <c r="E16" s="65"/>
      <c r="F16" s="65"/>
      <c r="G16" s="65"/>
      <c r="H16" s="66"/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15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7</v>
      </c>
      <c r="B19" s="38"/>
      <c r="C19" s="39" t="s">
        <v>8</v>
      </c>
      <c r="D19" s="39" t="s">
        <v>16</v>
      </c>
      <c r="E19" s="39" t="s">
        <v>10</v>
      </c>
      <c r="F19" s="39" t="s">
        <v>11</v>
      </c>
      <c r="G19" s="40" t="s">
        <v>12</v>
      </c>
      <c r="H19" s="41" t="s">
        <v>13</v>
      </c>
    </row>
    <row r="20" spans="1:8" ht="18" customHeight="1">
      <c r="A20" s="42" t="s">
        <v>24</v>
      </c>
      <c r="B20" s="27"/>
      <c r="C20" s="28" t="s">
        <v>20</v>
      </c>
      <c r="D20" s="21" t="s">
        <v>35</v>
      </c>
      <c r="E20" s="70">
        <f>150000*9</f>
        <v>1350000</v>
      </c>
      <c r="F20" s="70">
        <f>150000*12*1.05</f>
        <v>1890000</v>
      </c>
      <c r="G20" s="70">
        <f>F20*1.05</f>
        <v>1984500</v>
      </c>
      <c r="H20" s="71">
        <f>G20*1.05</f>
        <v>2083725</v>
      </c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17</v>
      </c>
      <c r="C24" s="47"/>
      <c r="D24" s="47"/>
      <c r="E24" s="65">
        <f>SUM(E20:E23)</f>
        <v>1350000</v>
      </c>
      <c r="F24" s="65">
        <f>SUM(F20:F23)</f>
        <v>1890000</v>
      </c>
      <c r="G24" s="65">
        <f>SUM(G20:G23)</f>
        <v>1984500</v>
      </c>
      <c r="H24" s="65">
        <f>SUM(H20:H23)</f>
        <v>2083725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18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10</v>
      </c>
      <c r="F27" s="39" t="s">
        <v>11</v>
      </c>
      <c r="G27" s="40" t="s">
        <v>12</v>
      </c>
      <c r="H27" s="41" t="s">
        <v>13</v>
      </c>
      <c r="I27" s="31"/>
      <c r="J27" s="31"/>
    </row>
    <row r="28" spans="1:10" ht="18" customHeight="1">
      <c r="A28" s="42" t="s">
        <v>31</v>
      </c>
      <c r="B28" s="20"/>
      <c r="C28" s="29"/>
      <c r="D28" s="30"/>
      <c r="E28" s="70">
        <f>E20</f>
        <v>1350000</v>
      </c>
      <c r="F28" s="70">
        <f>F20</f>
        <v>1890000</v>
      </c>
      <c r="G28" s="70">
        <f>G20</f>
        <v>1984500</v>
      </c>
      <c r="H28" s="72">
        <f>H20</f>
        <v>2083725</v>
      </c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17</v>
      </c>
      <c r="B33" s="46"/>
      <c r="C33" s="46"/>
      <c r="D33" s="50"/>
      <c r="E33" s="65">
        <f>SUM(E28:E32)</f>
        <v>1350000</v>
      </c>
      <c r="F33" s="65">
        <f>SUM(F28:F32)</f>
        <v>1890000</v>
      </c>
      <c r="G33" s="65">
        <f>SUM(G28:G32)</f>
        <v>1984500</v>
      </c>
      <c r="H33" s="65">
        <f>SUM(H28:H32)</f>
        <v>2083725</v>
      </c>
      <c r="I33" s="33"/>
      <c r="J33" s="33"/>
    </row>
    <row r="34" spans="1:10" ht="18" customHeight="1">
      <c r="A34" s="19" t="s">
        <v>28</v>
      </c>
      <c r="B34" s="19"/>
      <c r="C34" s="19"/>
      <c r="D34" s="19"/>
      <c r="E34" s="26"/>
      <c r="F34" s="73"/>
      <c r="G34" s="73"/>
      <c r="H34" s="73"/>
      <c r="I34" s="33"/>
      <c r="J34" s="33"/>
    </row>
    <row r="35" spans="1:10" ht="18" customHeight="1">
      <c r="A35" s="19" t="s">
        <v>30</v>
      </c>
      <c r="B35" s="19"/>
      <c r="C35" s="19"/>
      <c r="D35" s="19"/>
      <c r="E35" s="26"/>
      <c r="F35" s="26"/>
      <c r="G35" s="26"/>
      <c r="H35" s="26"/>
      <c r="I35" s="33"/>
      <c r="J35" s="33"/>
    </row>
    <row r="36" spans="1:10" ht="14.25" customHeight="1">
      <c r="A36" s="19" t="s">
        <v>33</v>
      </c>
      <c r="B36" s="19"/>
      <c r="C36" s="19"/>
      <c r="D36" s="19"/>
      <c r="E36" s="26"/>
      <c r="F36" s="26"/>
      <c r="G36" s="26"/>
      <c r="H36" s="26"/>
      <c r="I36" s="33"/>
      <c r="J36" s="33"/>
    </row>
    <row r="37" spans="1:10" ht="13.5">
      <c r="A37" s="19" t="s">
        <v>34</v>
      </c>
      <c r="C37" s="19"/>
      <c r="D37" s="19"/>
      <c r="E37" s="26"/>
      <c r="F37" s="26"/>
      <c r="G37" s="26"/>
      <c r="H37" s="26"/>
      <c r="I37" s="33"/>
      <c r="J37" s="33"/>
    </row>
    <row r="38" spans="1:10" ht="13.5">
      <c r="A38" s="19" t="s">
        <v>32</v>
      </c>
      <c r="C38" s="19"/>
      <c r="D38" s="19"/>
      <c r="E38" s="26"/>
      <c r="F38" s="26"/>
      <c r="G38" s="26"/>
      <c r="H38" s="26"/>
      <c r="I38" s="33"/>
      <c r="J38" s="33"/>
    </row>
    <row r="39" spans="1:10" ht="13.5">
      <c r="A39" s="19" t="s">
        <v>26</v>
      </c>
      <c r="C39" s="19"/>
      <c r="D39" s="19"/>
      <c r="E39" s="26"/>
      <c r="F39" s="26"/>
      <c r="G39" s="26"/>
      <c r="H39" s="26"/>
      <c r="I39" s="33"/>
      <c r="J39" s="33"/>
    </row>
    <row r="40" spans="1:8" ht="13.5">
      <c r="A40" s="19" t="s">
        <v>27</v>
      </c>
      <c r="C40" s="19"/>
      <c r="D40" s="19"/>
      <c r="E40" s="19"/>
      <c r="F40" s="19"/>
      <c r="G40" s="19"/>
      <c r="H40" s="19"/>
    </row>
    <row r="41" spans="1:8" ht="13.5">
      <c r="A41" s="67"/>
      <c r="B41" s="19"/>
      <c r="C41" s="19"/>
      <c r="D41" s="19"/>
      <c r="E41" s="26"/>
      <c r="F41" s="26"/>
      <c r="G41" s="26"/>
      <c r="H41" s="26"/>
    </row>
    <row r="42" ht="12.75">
      <c r="A42" s="68"/>
    </row>
    <row r="43" ht="12.75">
      <c r="A43" s="69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2005-10-06T15:57:30Z</cp:lastPrinted>
  <dcterms:created xsi:type="dcterms:W3CDTF">1999-06-02T23:29:55Z</dcterms:created>
  <dcterms:modified xsi:type="dcterms:W3CDTF">2012-06-21T16:04:00Z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