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96" yWindow="60" windowWidth="19968" windowHeight="9108" activeTab="0"/>
  </bookViews>
  <sheets>
    <sheet name="Form C Non GF Fin Plan 0780" sheetId="1" r:id="rId1"/>
  </sheets>
  <externalReferences>
    <externalReference r:id="rId4"/>
    <externalReference r:id="rId5"/>
  </externalReferences>
  <definedNames>
    <definedName name="Actual">#REF!</definedName>
    <definedName name="GrandAccounts">'[1]RefFootnote Codes'!$B$29:$B$35</definedName>
    <definedName name="Master">'[2]Master'!$A$6:$J$3210</definedName>
    <definedName name="_xlnm.Print_Area" localSheetId="0">'Form C Non GF Fin Plan 0780'!$A$1:$G$40</definedName>
    <definedName name="Table">'[1]RefFootnote Codes'!$G$3:$I$132</definedName>
    <definedName name="Z_6B3DA342_0A94_444A_9A6A_8F678A3CB78E_.wvu.PrintArea" localSheetId="0" hidden="1">'Form C Non GF Fin Plan 0780'!$A$1:$G$42</definedName>
  </definedNames>
  <calcPr calcId="125725"/>
</workbook>
</file>

<file path=xl/sharedStrings.xml><?xml version="1.0" encoding="utf-8"?>
<sst xmlns="http://schemas.openxmlformats.org/spreadsheetml/2006/main" count="45" uniqueCount="43">
  <si>
    <t>Fund Name:  Motor Pool Equipment Rental and Revolving Fund</t>
  </si>
  <si>
    <t>Fund Number:  000005580</t>
  </si>
  <si>
    <t>Date Prepared:  April 25, 2011</t>
  </si>
  <si>
    <t>Category</t>
  </si>
  <si>
    <r>
      <t xml:space="preserve">2010 Actual </t>
    </r>
    <r>
      <rPr>
        <b/>
        <vertAlign val="superscript"/>
        <sz val="12"/>
        <rFont val="Times New Roman"/>
        <family val="1"/>
      </rPr>
      <t>1</t>
    </r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</si>
  <si>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</si>
  <si>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</si>
  <si>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t>2011 Estimated</t>
  </si>
  <si>
    <t>Estimated-Adopted Change</t>
  </si>
  <si>
    <t>Explanation of Change</t>
  </si>
  <si>
    <t xml:space="preserve">Beginning Fund Balance </t>
  </si>
  <si>
    <t>Revenues</t>
  </si>
  <si>
    <t>Base Revenues</t>
  </si>
  <si>
    <t>Total Revenues</t>
  </si>
  <si>
    <t>Expenditures</t>
  </si>
  <si>
    <t>Base Expenditures</t>
  </si>
  <si>
    <t>2010/2011 Encumbrance Carryover</t>
  </si>
  <si>
    <t>Total Expenditures</t>
  </si>
  <si>
    <t>Estimated Underexpenditures</t>
  </si>
  <si>
    <t>Other Fund Transactions</t>
  </si>
  <si>
    <t>CAFR Adjustments</t>
  </si>
  <si>
    <t>Total Other Fund Transactions</t>
  </si>
  <si>
    <t>Ending Fund Balance</t>
  </si>
  <si>
    <t>Designations and Reserves</t>
  </si>
  <si>
    <t>Allowance for Inventory of Supplies</t>
  </si>
  <si>
    <t>GAAP Adjustment</t>
  </si>
  <si>
    <r>
      <t>Contingency for Capital Improvements</t>
    </r>
    <r>
      <rPr>
        <vertAlign val="superscript"/>
        <sz val="9"/>
        <rFont val="Times New Roman"/>
        <family val="1"/>
      </rPr>
      <t>4</t>
    </r>
  </si>
  <si>
    <t>Total Designations and Reserves</t>
  </si>
  <si>
    <t>Ending Undesignated Fund Balance</t>
  </si>
  <si>
    <r>
      <t>Target Fund Balance - 10% PFRC</t>
    </r>
    <r>
      <rPr>
        <vertAlign val="superscript"/>
        <sz val="12"/>
        <rFont val="Times New Roman"/>
        <family val="1"/>
      </rPr>
      <t>3</t>
    </r>
  </si>
  <si>
    <r>
      <t>Target Fund Balance - 20% PFRC</t>
    </r>
    <r>
      <rPr>
        <vertAlign val="superscript"/>
        <sz val="12"/>
        <rFont val="Times New Roman"/>
        <family val="1"/>
      </rPr>
      <t>4</t>
    </r>
  </si>
  <si>
    <t>Financial Plan Notes:</t>
  </si>
  <si>
    <r>
      <t>1</t>
    </r>
    <r>
      <rPr>
        <sz val="10"/>
        <rFont val="Times New Roman"/>
        <family val="1"/>
      </rPr>
      <t xml:space="preserve"> Actuals are taken from ARMS 14th Month or 2010 CAFR.</t>
    </r>
  </si>
  <si>
    <r>
      <t>2</t>
    </r>
    <r>
      <rPr>
        <sz val="10"/>
        <rFont val="Times New Roman"/>
        <family val="1"/>
      </rPr>
      <t xml:space="preserve"> Adopted is taken from 2011 Adopted Budget Book or Essbase Budget System.</t>
    </r>
  </si>
  <si>
    <r>
      <t>4</t>
    </r>
    <r>
      <rPr>
        <sz val="10"/>
        <rFont val="Times New Roman"/>
        <family val="1"/>
      </rPr>
      <t xml:space="preserve"> Contingency for Capital Improvements is not included in the Ending Fund Balance</t>
    </r>
  </si>
  <si>
    <t>Prepared by:  John Baker</t>
  </si>
  <si>
    <t>GF Transfer</t>
  </si>
  <si>
    <t>Investment Supplemental</t>
  </si>
  <si>
    <t>Encumbrance Carryover</t>
  </si>
  <si>
    <t>Non-GF Financial Plan</t>
  </si>
  <si>
    <r>
      <t>3</t>
    </r>
    <r>
      <rPr>
        <sz val="10"/>
        <rFont val="Times New Roman"/>
        <family val="1"/>
      </rPr>
      <t xml:space="preserve"> Target Fund Balance, as recommended by the County Auditor, is equal to a range of 10% to 20% of the Projected Replacement Cost of the Fleet (PFRC)</t>
    </r>
  </si>
  <si>
    <t>GF transfer to Fleet for up-front costs of purchasing electric vehicles.</t>
  </si>
  <si>
    <t>Up-front costs of purchasing electric vehicles.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</si>
</sst>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</cellStyleXfs>
  <cellXfs count="112">
    <xf numFmtId="0" fontId="0" fillId="0" borderId="0" xfId="0"/>
    <xf numFmtId="37" fontId="2" fillId="0" borderId="0" xfId="20" applyFont="1" applyBorder="1" applyAlignment="1">
      <alignment horizontal="centerContinuous" wrapText="1"/>
      <protection/>
    </xf>
    <xf numFmtId="37" fontId="3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1" fillId="0" borderId="0" xfId="20" applyFont="1" applyBorder="1" applyAlignment="1">
      <alignment horizontal="centerContinuous" wrapText="1"/>
      <protection/>
    </xf>
    <xf numFmtId="0" fontId="0" fillId="0" borderId="0" xfId="0" applyBorder="1"/>
    <xf numFmtId="0" fontId="1" fillId="2" borderId="0" xfId="0" applyFont="1" applyFill="1" applyBorder="1" applyAlignment="1">
      <alignment horizontal="left"/>
    </xf>
    <xf numFmtId="37" fontId="2" fillId="0" borderId="0" xfId="20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1" fillId="0" borderId="0" xfId="20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37" fontId="4" fillId="0" borderId="0" xfId="20" applyFont="1" applyBorder="1" applyAlignment="1">
      <alignment horizontal="left"/>
      <protection/>
    </xf>
    <xf numFmtId="37" fontId="5" fillId="0" borderId="1" xfId="20" applyFont="1" applyBorder="1" applyAlignment="1">
      <alignment horizontal="left" wrapText="1"/>
      <protection/>
    </xf>
    <xf numFmtId="37" fontId="6" fillId="0" borderId="0" xfId="20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7" fillId="0" borderId="0" xfId="20" applyFont="1" applyBorder="1" applyAlignment="1">
      <alignment horizontal="centerContinuous" wrapText="1"/>
      <protection/>
    </xf>
    <xf numFmtId="37" fontId="4" fillId="2" borderId="2" xfId="20" applyFont="1" applyFill="1" applyBorder="1" applyAlignment="1" applyProtection="1">
      <alignment horizontal="left" wrapText="1"/>
      <protection/>
    </xf>
    <xf numFmtId="37" fontId="4" fillId="2" borderId="3" xfId="20" applyFont="1" applyFill="1" applyBorder="1" applyAlignment="1">
      <alignment horizontal="center" wrapText="1"/>
      <protection/>
    </xf>
    <xf numFmtId="37" fontId="4" fillId="2" borderId="4" xfId="20" applyFont="1" applyFill="1" applyBorder="1" applyAlignment="1">
      <alignment horizontal="center" wrapText="1"/>
      <protection/>
    </xf>
    <xf numFmtId="37" fontId="4" fillId="2" borderId="5" xfId="20" applyFont="1" applyFill="1" applyBorder="1" applyAlignment="1">
      <alignment horizontal="center" wrapText="1"/>
      <protection/>
    </xf>
    <xf numFmtId="37" fontId="4" fillId="2" borderId="6" xfId="20" applyFont="1" applyFill="1" applyBorder="1" applyAlignment="1">
      <alignment horizontal="center" wrapText="1"/>
      <protection/>
    </xf>
    <xf numFmtId="37" fontId="4" fillId="2" borderId="7" xfId="20" applyFont="1" applyFill="1" applyBorder="1" applyAlignment="1">
      <alignment horizontal="center" wrapText="1"/>
      <protection/>
    </xf>
    <xf numFmtId="37" fontId="4" fillId="2" borderId="2" xfId="20" applyFont="1" applyFill="1" applyBorder="1" applyAlignment="1">
      <alignment horizontal="center" wrapText="1"/>
      <protection/>
    </xf>
    <xf numFmtId="37" fontId="4" fillId="2" borderId="0" xfId="20" applyFont="1" applyFill="1" applyAlignment="1">
      <alignment horizontal="center" wrapText="1"/>
      <protection/>
    </xf>
    <xf numFmtId="0" fontId="1" fillId="2" borderId="0" xfId="0" applyFont="1" applyFill="1"/>
    <xf numFmtId="37" fontId="4" fillId="0" borderId="2" xfId="20" applyFont="1" applyFill="1" applyBorder="1" applyAlignment="1">
      <alignment horizontal="left"/>
      <protection/>
    </xf>
    <xf numFmtId="164" fontId="4" fillId="0" borderId="2" xfId="18" applyNumberFormat="1" applyFont="1" applyFill="1" applyBorder="1" applyAlignment="1">
      <alignment/>
    </xf>
    <xf numFmtId="164" fontId="4" fillId="0" borderId="4" xfId="18" applyNumberFormat="1" applyFont="1" applyFill="1" applyBorder="1" applyAlignment="1">
      <alignment/>
    </xf>
    <xf numFmtId="164" fontId="4" fillId="0" borderId="8" xfId="18" applyNumberFormat="1" applyFont="1" applyFill="1" applyBorder="1" applyAlignment="1">
      <alignment/>
    </xf>
    <xf numFmtId="164" fontId="1" fillId="0" borderId="9" xfId="18" applyNumberFormat="1" applyFont="1" applyBorder="1"/>
    <xf numFmtId="164" fontId="5" fillId="0" borderId="10" xfId="18" applyNumberFormat="1" applyFont="1" applyBorder="1"/>
    <xf numFmtId="164" fontId="4" fillId="0" borderId="0" xfId="18" applyNumberFormat="1" applyFont="1" applyBorder="1"/>
    <xf numFmtId="164" fontId="4" fillId="0" borderId="0" xfId="18" applyNumberFormat="1" applyFont="1"/>
    <xf numFmtId="0" fontId="4" fillId="0" borderId="0" xfId="0" applyFont="1"/>
    <xf numFmtId="37" fontId="4" fillId="0" borderId="11" xfId="20" applyFont="1" applyFill="1" applyBorder="1" applyAlignment="1">
      <alignment horizontal="left"/>
      <protection/>
    </xf>
    <xf numFmtId="164" fontId="1" fillId="0" borderId="11" xfId="18" applyNumberFormat="1" applyFont="1" applyFill="1" applyBorder="1" applyAlignment="1">
      <alignment/>
    </xf>
    <xf numFmtId="164" fontId="1" fillId="0" borderId="12" xfId="18" applyNumberFormat="1" applyFont="1" applyFill="1" applyBorder="1" applyAlignment="1">
      <alignment/>
    </xf>
    <xf numFmtId="164" fontId="1" fillId="0" borderId="13" xfId="18" applyNumberFormat="1" applyFont="1" applyBorder="1"/>
    <xf numFmtId="164" fontId="1" fillId="0" borderId="14" xfId="18" applyNumberFormat="1" applyFont="1" applyBorder="1"/>
    <xf numFmtId="164" fontId="9" fillId="0" borderId="13" xfId="18" applyNumberFormat="1" applyFont="1" applyBorder="1"/>
    <xf numFmtId="164" fontId="1" fillId="0" borderId="0" xfId="18" applyNumberFormat="1" applyFont="1" applyBorder="1"/>
    <xf numFmtId="164" fontId="1" fillId="0" borderId="0" xfId="18" applyNumberFormat="1" applyFont="1"/>
    <xf numFmtId="0" fontId="1" fillId="0" borderId="0" xfId="0" applyFont="1"/>
    <xf numFmtId="37" fontId="1" fillId="0" borderId="11" xfId="20" applyFont="1" applyFill="1" applyBorder="1" applyAlignment="1">
      <alignment horizontal="left"/>
      <protection/>
    </xf>
    <xf numFmtId="164" fontId="9" fillId="0" borderId="11" xfId="18" applyNumberFormat="1" applyFont="1" applyBorder="1"/>
    <xf numFmtId="164" fontId="5" fillId="0" borderId="2" xfId="18" applyNumberFormat="1" applyFont="1" applyBorder="1"/>
    <xf numFmtId="164" fontId="1" fillId="0" borderId="11" xfId="18" applyNumberFormat="1" applyFont="1" applyBorder="1"/>
    <xf numFmtId="164" fontId="10" fillId="0" borderId="13" xfId="18" applyNumberFormat="1" applyFont="1" applyBorder="1"/>
    <xf numFmtId="164" fontId="9" fillId="0" borderId="11" xfId="18" applyNumberFormat="1" applyFont="1" applyBorder="1" applyAlignment="1">
      <alignment wrapText="1"/>
    </xf>
    <xf numFmtId="164" fontId="1" fillId="0" borderId="12" xfId="18" applyNumberFormat="1" applyFont="1" applyFill="1" applyBorder="1" applyAlignment="1">
      <alignment horizontal="center"/>
    </xf>
    <xf numFmtId="37" fontId="4" fillId="0" borderId="10" xfId="20" applyFont="1" applyFill="1" applyBorder="1" applyAlignment="1">
      <alignment horizontal="left"/>
      <protection/>
    </xf>
    <xf numFmtId="164" fontId="4" fillId="0" borderId="10" xfId="18" applyNumberFormat="1" applyFont="1" applyFill="1" applyBorder="1" applyAlignment="1">
      <alignment/>
    </xf>
    <xf numFmtId="164" fontId="4" fillId="0" borderId="10" xfId="18" applyNumberFormat="1" applyFont="1" applyBorder="1"/>
    <xf numFmtId="164" fontId="9" fillId="0" borderId="10" xfId="18" applyNumberFormat="1" applyFont="1" applyBorder="1"/>
    <xf numFmtId="164" fontId="9" fillId="3" borderId="2" xfId="18" applyNumberFormat="1" applyFont="1" applyFill="1" applyBorder="1" applyAlignment="1" quotePrefix="1">
      <alignment/>
    </xf>
    <xf numFmtId="164" fontId="1" fillId="0" borderId="4" xfId="18" applyNumberFormat="1" applyFont="1" applyFill="1" applyBorder="1" applyAlignment="1">
      <alignment/>
    </xf>
    <xf numFmtId="164" fontId="1" fillId="3" borderId="4" xfId="18" applyNumberFormat="1" applyFont="1" applyFill="1" applyBorder="1" applyAlignment="1">
      <alignment/>
    </xf>
    <xf numFmtId="164" fontId="1" fillId="0" borderId="7" xfId="18" applyNumberFormat="1" applyFont="1" applyBorder="1"/>
    <xf numFmtId="164" fontId="9" fillId="0" borderId="2" xfId="18" applyNumberFormat="1" applyFont="1" applyBorder="1"/>
    <xf numFmtId="164" fontId="9" fillId="0" borderId="11" xfId="18" applyNumberFormat="1" applyFont="1" applyFill="1" applyBorder="1" applyAlignment="1" quotePrefix="1">
      <alignment/>
    </xf>
    <xf numFmtId="164" fontId="10" fillId="0" borderId="12" xfId="18" applyNumberFormat="1" applyFont="1" applyBorder="1"/>
    <xf numFmtId="164" fontId="1" fillId="0" borderId="11" xfId="18" applyNumberFormat="1" applyFont="1" applyFill="1" applyBorder="1" applyAlignment="1" quotePrefix="1">
      <alignment/>
    </xf>
    <xf numFmtId="164" fontId="10" fillId="0" borderId="11" xfId="18" applyNumberFormat="1" applyFont="1" applyFill="1" applyBorder="1" applyAlignment="1" quotePrefix="1">
      <alignment/>
    </xf>
    <xf numFmtId="164" fontId="1" fillId="0" borderId="2" xfId="18" applyNumberFormat="1" applyFont="1" applyFill="1" applyBorder="1" applyAlignment="1" quotePrefix="1">
      <alignment/>
    </xf>
    <xf numFmtId="164" fontId="1" fillId="0" borderId="4" xfId="18" applyNumberFormat="1" applyFont="1" applyFill="1" applyBorder="1" applyAlignment="1" quotePrefix="1">
      <alignment/>
    </xf>
    <xf numFmtId="164" fontId="10" fillId="0" borderId="2" xfId="18" applyNumberFormat="1" applyFont="1" applyBorder="1"/>
    <xf numFmtId="0" fontId="1" fillId="0" borderId="0" xfId="0" applyFont="1" applyBorder="1"/>
    <xf numFmtId="0" fontId="1" fillId="0" borderId="1" xfId="0" applyFont="1" applyBorder="1"/>
    <xf numFmtId="164" fontId="1" fillId="0" borderId="0" xfId="18" applyNumberFormat="1" applyFont="1" applyFill="1" applyBorder="1" applyAlignment="1">
      <alignment/>
    </xf>
    <xf numFmtId="164" fontId="1" fillId="0" borderId="13" xfId="18" applyNumberFormat="1" applyFont="1" applyFill="1" applyBorder="1"/>
    <xf numFmtId="164" fontId="10" fillId="0" borderId="11" xfId="18" applyNumberFormat="1" applyFont="1" applyFill="1" applyBorder="1"/>
    <xf numFmtId="164" fontId="1" fillId="0" borderId="0" xfId="18" applyNumberFormat="1" applyFont="1" applyFill="1" applyBorder="1"/>
    <xf numFmtId="37" fontId="11" fillId="0" borderId="11" xfId="20" applyFont="1" applyFill="1" applyBorder="1" applyAlignment="1">
      <alignment horizontal="left"/>
      <protection/>
    </xf>
    <xf numFmtId="164" fontId="1" fillId="0" borderId="11" xfId="18" applyNumberFormat="1" applyFont="1" applyFill="1" applyBorder="1"/>
    <xf numFmtId="164" fontId="4" fillId="0" borderId="11" xfId="18" applyNumberFormat="1" applyFont="1" applyFill="1" applyBorder="1" applyAlignment="1">
      <alignment/>
    </xf>
    <xf numFmtId="164" fontId="4" fillId="0" borderId="12" xfId="18" applyNumberFormat="1" applyFont="1" applyFill="1" applyBorder="1" applyAlignment="1">
      <alignment/>
    </xf>
    <xf numFmtId="164" fontId="4" fillId="0" borderId="0" xfId="18" applyNumberFormat="1" applyFont="1" applyFill="1" applyBorder="1" applyAlignment="1">
      <alignment/>
    </xf>
    <xf numFmtId="164" fontId="5" fillId="0" borderId="11" xfId="18" applyNumberFormat="1" applyFont="1" applyFill="1" applyBorder="1"/>
    <xf numFmtId="164" fontId="4" fillId="0" borderId="0" xfId="18" applyNumberFormat="1" applyFont="1" applyFill="1" applyBorder="1"/>
    <xf numFmtId="164" fontId="10" fillId="0" borderId="11" xfId="18" applyNumberFormat="1" applyFont="1" applyBorder="1"/>
    <xf numFmtId="37" fontId="1" fillId="0" borderId="13" xfId="20" applyFont="1" applyFill="1" applyBorder="1" applyAlignment="1">
      <alignment horizontal="left"/>
      <protection/>
    </xf>
    <xf numFmtId="164" fontId="1" fillId="0" borderId="2" xfId="18" applyNumberFormat="1" applyFont="1" applyFill="1" applyBorder="1" applyAlignment="1">
      <alignment/>
    </xf>
    <xf numFmtId="37" fontId="1" fillId="0" borderId="15" xfId="20" applyFont="1" applyFill="1" applyBorder="1" applyAlignment="1" quotePrefix="1">
      <alignment horizontal="left"/>
      <protection/>
    </xf>
    <xf numFmtId="164" fontId="10" fillId="0" borderId="10" xfId="18" applyNumberFormat="1" applyFont="1" applyBorder="1" applyAlignment="1">
      <alignment horizontal="right"/>
    </xf>
    <xf numFmtId="164" fontId="1" fillId="0" borderId="0" xfId="18" applyNumberFormat="1" applyFont="1" applyAlignment="1">
      <alignment horizontal="right"/>
    </xf>
    <xf numFmtId="37" fontId="5" fillId="0" borderId="0" xfId="20" applyFont="1" applyAlignment="1">
      <alignment horizontal="left"/>
      <protection/>
    </xf>
    <xf numFmtId="37" fontId="10" fillId="0" borderId="0" xfId="20" applyFont="1" applyBorder="1">
      <alignment/>
      <protection/>
    </xf>
    <xf numFmtId="37" fontId="5" fillId="0" borderId="0" xfId="20" applyFont="1" applyBorder="1">
      <alignment/>
      <protection/>
    </xf>
    <xf numFmtId="0" fontId="10" fillId="0" borderId="0" xfId="0" applyFont="1"/>
    <xf numFmtId="0" fontId="14" fillId="0" borderId="0" xfId="0" applyFont="1"/>
    <xf numFmtId="0" fontId="10" fillId="0" borderId="0" xfId="0" applyFont="1" applyBorder="1"/>
    <xf numFmtId="37" fontId="5" fillId="0" borderId="0" xfId="20" applyFont="1" applyBorder="1" applyAlignment="1" quotePrefix="1">
      <alignment horizontal="left"/>
      <protection/>
    </xf>
    <xf numFmtId="37" fontId="14" fillId="0" borderId="0" xfId="20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37" fontId="4" fillId="0" borderId="0" xfId="20" applyFont="1" applyBorder="1">
      <alignment/>
      <protection/>
    </xf>
    <xf numFmtId="37" fontId="1" fillId="0" borderId="0" xfId="20" applyFont="1" applyBorder="1">
      <alignment/>
      <protection/>
    </xf>
    <xf numFmtId="0" fontId="10" fillId="0" borderId="0" xfId="0" applyFont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/>
    <xf numFmtId="0" fontId="15" fillId="0" borderId="0" xfId="0" applyFont="1" applyBorder="1"/>
    <xf numFmtId="164" fontId="1" fillId="0" borderId="11" xfId="18" applyNumberFormat="1" applyFont="1" applyBorder="1" applyAlignment="1">
      <alignment wrapText="1"/>
    </xf>
    <xf numFmtId="37" fontId="3" fillId="0" borderId="0" xfId="20" applyFont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kerjo\AppData\Local\Microsoft\Windows\Temporary%20Internet%20Files\Content.Outlook\7W781XZ5\0780Q1_0750Q1_0137Q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 Plan 0780"/>
      <sheetName val="Form C Non GF Fin Plan 0750"/>
      <sheetName val="Form C Non GF Fin Plan 0137"/>
      <sheetName val="Form D Revenue Projections"/>
      <sheetName val="RefFootnote Cod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3">
          <cell r="G3" t="str">
            <v>Appro</v>
          </cell>
          <cell r="H3" t="str">
            <v>Fund</v>
          </cell>
          <cell r="I3" t="str">
            <v>Department Title</v>
          </cell>
        </row>
        <row r="4">
          <cell r="G4" t="str">
            <v>0010</v>
          </cell>
          <cell r="H4" t="str">
            <v>0010</v>
          </cell>
          <cell r="I4" t="str">
            <v>County Council</v>
          </cell>
        </row>
        <row r="5">
          <cell r="G5" t="str">
            <v>0020</v>
          </cell>
          <cell r="H5" t="str">
            <v>0010</v>
          </cell>
          <cell r="I5" t="str">
            <v>Council Administration</v>
          </cell>
        </row>
        <row r="6">
          <cell r="G6" t="str">
            <v>0023</v>
          </cell>
          <cell r="H6" t="str">
            <v>5461</v>
          </cell>
          <cell r="I6" t="str">
            <v>DES Equipment Replacement</v>
          </cell>
        </row>
        <row r="7">
          <cell r="G7" t="str">
            <v>0030</v>
          </cell>
          <cell r="H7" t="str">
            <v>0010</v>
          </cell>
          <cell r="I7" t="str">
            <v>Hearing Examiner</v>
          </cell>
        </row>
        <row r="8">
          <cell r="G8" t="str">
            <v>0040</v>
          </cell>
          <cell r="H8" t="str">
            <v>0010</v>
          </cell>
          <cell r="I8" t="str">
            <v>County Auditor</v>
          </cell>
        </row>
        <row r="9">
          <cell r="G9" t="str">
            <v>0050</v>
          </cell>
          <cell r="H9" t="str">
            <v>0010</v>
          </cell>
          <cell r="I9" t="str">
            <v>Ombudsman/Tax Advisor</v>
          </cell>
        </row>
        <row r="10">
          <cell r="G10" t="str">
            <v>0060</v>
          </cell>
          <cell r="H10" t="str">
            <v>0010</v>
          </cell>
          <cell r="I10" t="str">
            <v>King County Civic Television</v>
          </cell>
        </row>
        <row r="11">
          <cell r="G11" t="str">
            <v>0070</v>
          </cell>
          <cell r="H11" t="str">
            <v>0010</v>
          </cell>
          <cell r="I11" t="str">
            <v>Board of Appeals</v>
          </cell>
        </row>
        <row r="12">
          <cell r="G12" t="str">
            <v>0085</v>
          </cell>
          <cell r="H12" t="str">
            <v>0010</v>
          </cell>
          <cell r="I12" t="str">
            <v>Office of Law Enforcement Oversight</v>
          </cell>
        </row>
        <row r="13">
          <cell r="G13" t="str">
            <v>0086</v>
          </cell>
          <cell r="H13" t="str">
            <v>0010</v>
          </cell>
          <cell r="I13" t="str">
            <v>Districting Committee</v>
          </cell>
        </row>
        <row r="14">
          <cell r="G14" t="str">
            <v>0087</v>
          </cell>
          <cell r="H14" t="str">
            <v>0010</v>
          </cell>
          <cell r="I14" t="str">
            <v>Office of Economic and Financial Analysis</v>
          </cell>
        </row>
        <row r="15">
          <cell r="G15" t="str">
            <v>0091</v>
          </cell>
          <cell r="H15" t="str">
            <v>1391</v>
          </cell>
          <cell r="I15" t="str">
            <v>OMB/Duncan/Roberts Lawsuit Administration</v>
          </cell>
        </row>
        <row r="16">
          <cell r="G16" t="str">
            <v>0110</v>
          </cell>
          <cell r="H16" t="str">
            <v>0010</v>
          </cell>
          <cell r="I16" t="str">
            <v>County Executive</v>
          </cell>
        </row>
        <row r="17">
          <cell r="G17" t="str">
            <v>0117</v>
          </cell>
          <cell r="H17" t="str">
            <v>1141</v>
          </cell>
          <cell r="I17" t="str">
            <v>Veterans and Family Levy</v>
          </cell>
        </row>
        <row r="18">
          <cell r="G18" t="str">
            <v>0118</v>
          </cell>
          <cell r="H18" t="str">
            <v>1142</v>
          </cell>
          <cell r="I18" t="str">
            <v>Human Services Levy</v>
          </cell>
        </row>
        <row r="19">
          <cell r="G19" t="str">
            <v>0120</v>
          </cell>
          <cell r="H19" t="str">
            <v>0010</v>
          </cell>
          <cell r="I19" t="str">
            <v>Office of the Executive</v>
          </cell>
        </row>
        <row r="20">
          <cell r="G20" t="str">
            <v>0137</v>
          </cell>
          <cell r="H20" t="str">
            <v>5441</v>
          </cell>
          <cell r="I20" t="str">
            <v>Wastewater Equipment Rental and Revolving</v>
          </cell>
        </row>
        <row r="21">
          <cell r="G21" t="str">
            <v>0138</v>
          </cell>
          <cell r="H21" t="str">
            <v>5450</v>
          </cell>
          <cell r="I21" t="str">
            <v>Finance and Business Operations</v>
          </cell>
        </row>
        <row r="22">
          <cell r="G22" t="str">
            <v>0140</v>
          </cell>
          <cell r="H22" t="str">
            <v>0010</v>
          </cell>
          <cell r="I22" t="str">
            <v>Office of Management and Budget</v>
          </cell>
        </row>
        <row r="23">
          <cell r="G23" t="str">
            <v>0150</v>
          </cell>
          <cell r="H23" t="str">
            <v>0010</v>
          </cell>
          <cell r="I23" t="str">
            <v>Finance - GF</v>
          </cell>
        </row>
        <row r="24">
          <cell r="G24" t="str">
            <v>0154</v>
          </cell>
          <cell r="H24" t="str">
            <v>5520</v>
          </cell>
          <cell r="I24" t="str">
            <v>Risk Management</v>
          </cell>
        </row>
        <row r="25">
          <cell r="G25" t="str">
            <v>0186</v>
          </cell>
          <cell r="H25" t="str">
            <v>0010</v>
          </cell>
          <cell r="I25" t="str">
            <v>Office of Labor Relations</v>
          </cell>
        </row>
        <row r="26">
          <cell r="G26" t="str">
            <v>0187</v>
          </cell>
          <cell r="H26" t="str">
            <v>5490</v>
          </cell>
          <cell r="I26" t="str">
            <v>Business Resource Center</v>
          </cell>
        </row>
        <row r="27">
          <cell r="G27" t="str">
            <v>0200</v>
          </cell>
          <cell r="H27" t="str">
            <v>0010</v>
          </cell>
          <cell r="I27" t="str">
            <v>Sheriff</v>
          </cell>
        </row>
        <row r="28">
          <cell r="G28" t="str">
            <v>0205</v>
          </cell>
          <cell r="H28" t="str">
            <v>0010</v>
          </cell>
          <cell r="I28" t="str">
            <v>Drug Enforcement Forfeits</v>
          </cell>
        </row>
        <row r="29">
          <cell r="B29" t="str">
            <v>Salaries/Benefits 51xxx</v>
          </cell>
          <cell r="G29" t="str">
            <v>0208</v>
          </cell>
          <cell r="H29" t="str">
            <v>1220</v>
          </cell>
          <cell r="I29" t="str">
            <v>Automated Fingerprint Identification System</v>
          </cell>
        </row>
        <row r="30">
          <cell r="B30" t="str">
            <v>Supplies  52xxx</v>
          </cell>
          <cell r="G30" t="str">
            <v>0213</v>
          </cell>
          <cell r="H30" t="str">
            <v>4501</v>
          </cell>
          <cell r="I30" t="str">
            <v>Radio Communication Services (800 MHz)</v>
          </cell>
        </row>
        <row r="31">
          <cell r="B31" t="str">
            <v>Services, Other 53xxx, 595xx</v>
          </cell>
          <cell r="G31" t="str">
            <v>0301</v>
          </cell>
          <cell r="H31" t="str">
            <v>1170</v>
          </cell>
          <cell r="I31" t="str">
            <v>Cultural Development Authority</v>
          </cell>
        </row>
        <row r="32">
          <cell r="B32" t="str">
            <v>Intergovt Services 54xxx, 55xxx, 551xx, 58xxx, 587xx</v>
          </cell>
          <cell r="G32" t="str">
            <v>0325</v>
          </cell>
          <cell r="H32" t="str">
            <v>1340</v>
          </cell>
          <cell r="I32" t="str">
            <v>Development and Environmental Services</v>
          </cell>
        </row>
        <row r="33">
          <cell r="B33" t="str">
            <v>Capital Outlay 56xxx</v>
          </cell>
          <cell r="G33" t="str">
            <v>0350</v>
          </cell>
          <cell r="H33" t="str">
            <v>2460</v>
          </cell>
          <cell r="I33" t="str">
            <v>Federal Housing and Community Development</v>
          </cell>
        </row>
        <row r="34">
          <cell r="B34" t="str">
            <v>Debt Services 57xxx</v>
          </cell>
          <cell r="G34" t="str">
            <v>0355</v>
          </cell>
          <cell r="H34" t="str">
            <v>1290</v>
          </cell>
          <cell r="I34" t="str">
            <v>Youth Sports Facilities Grants</v>
          </cell>
        </row>
        <row r="35">
          <cell r="B35" t="str">
            <v>Contras/Contingencies 59xxx</v>
          </cell>
          <cell r="G35" t="str">
            <v>0381</v>
          </cell>
          <cell r="H35" t="str">
            <v>4040</v>
          </cell>
          <cell r="I35" t="str">
            <v>Natural Resources and Parks Administration</v>
          </cell>
        </row>
        <row r="36">
          <cell r="G36" t="str">
            <v>0384</v>
          </cell>
          <cell r="H36" t="str">
            <v>1311</v>
          </cell>
          <cell r="I36" t="str">
            <v>Noxious Weed Control Program</v>
          </cell>
        </row>
        <row r="37">
          <cell r="G37" t="str">
            <v>0401</v>
          </cell>
          <cell r="H37" t="str">
            <v>0010</v>
          </cell>
          <cell r="I37" t="str">
            <v>Office of Emergency Management</v>
          </cell>
        </row>
        <row r="38">
          <cell r="G38" t="str">
            <v>0415</v>
          </cell>
          <cell r="H38" t="str">
            <v>5600</v>
          </cell>
          <cell r="I38" t="str">
            <v>Printing and Graphic Arts</v>
          </cell>
        </row>
        <row r="39">
          <cell r="G39" t="str">
            <v>0417</v>
          </cell>
          <cell r="H39" t="str">
            <v>0010</v>
          </cell>
          <cell r="I39" t="str">
            <v>Executive Services - Administration</v>
          </cell>
        </row>
        <row r="40">
          <cell r="G40" t="str">
            <v>0420</v>
          </cell>
          <cell r="H40" t="str">
            <v>0010</v>
          </cell>
          <cell r="I40" t="str">
            <v>Human Resources Management</v>
          </cell>
        </row>
        <row r="41">
          <cell r="G41" t="str">
            <v>0429</v>
          </cell>
          <cell r="H41" t="str">
            <v>5500</v>
          </cell>
          <cell r="I41" t="str">
            <v>Employee Benefits</v>
          </cell>
        </row>
        <row r="42">
          <cell r="G42" t="str">
            <v>0431</v>
          </cell>
          <cell r="H42" t="str">
            <v>1110</v>
          </cell>
          <cell r="I42" t="str">
            <v>Enhanced-911</v>
          </cell>
        </row>
        <row r="43">
          <cell r="G43" t="str">
            <v>0432</v>
          </cell>
          <cell r="H43" t="str">
            <v>5531</v>
          </cell>
          <cell r="I43" t="str">
            <v>OIRM--Technology Services</v>
          </cell>
        </row>
        <row r="44">
          <cell r="G44" t="str">
            <v>0433</v>
          </cell>
          <cell r="H44" t="str">
            <v>5532</v>
          </cell>
          <cell r="I44" t="str">
            <v>OIRM--Telecommunications</v>
          </cell>
        </row>
        <row r="45">
          <cell r="G45" t="str">
            <v>0437</v>
          </cell>
          <cell r="H45" t="str">
            <v>0010</v>
          </cell>
          <cell r="I45" t="str">
            <v>Cable Communications</v>
          </cell>
        </row>
        <row r="46">
          <cell r="G46" t="str">
            <v>0440</v>
          </cell>
          <cell r="H46" t="str">
            <v>0010</v>
          </cell>
          <cell r="I46" t="str">
            <v>Real Estate Services</v>
          </cell>
        </row>
        <row r="47">
          <cell r="G47" t="str">
            <v>0450</v>
          </cell>
          <cell r="H47" t="str">
            <v>0010</v>
          </cell>
          <cell r="I47" t="str">
            <v>Security Screeners</v>
          </cell>
        </row>
        <row r="48">
          <cell r="G48" t="str">
            <v>0465</v>
          </cell>
          <cell r="H48" t="str">
            <v>8400</v>
          </cell>
          <cell r="I48" t="str">
            <v>Limited G.O. Bond Redemption</v>
          </cell>
        </row>
        <row r="49">
          <cell r="G49" t="str">
            <v>0466</v>
          </cell>
          <cell r="H49" t="str">
            <v>8500</v>
          </cell>
          <cell r="I49" t="str">
            <v>Unlimited G.O. Bond Redemption</v>
          </cell>
        </row>
        <row r="50">
          <cell r="G50" t="str">
            <v>0467</v>
          </cell>
          <cell r="H50" t="str">
            <v>8510</v>
          </cell>
          <cell r="I50" t="str">
            <v>Stadium G.O. Bond Redemption</v>
          </cell>
        </row>
        <row r="51">
          <cell r="G51" t="str">
            <v>0470</v>
          </cell>
          <cell r="H51" t="str">
            <v>0010</v>
          </cell>
          <cell r="I51" t="str">
            <v>Records and Licensing Services</v>
          </cell>
        </row>
        <row r="52">
          <cell r="G52" t="str">
            <v>0471</v>
          </cell>
          <cell r="H52" t="str">
            <v>1090</v>
          </cell>
          <cell r="I52" t="str">
            <v>Recorder's Operation and Maintenance</v>
          </cell>
        </row>
        <row r="53">
          <cell r="G53" t="str">
            <v>0480</v>
          </cell>
          <cell r="H53" t="str">
            <v>1060</v>
          </cell>
          <cell r="I53" t="str">
            <v>Veterans Services</v>
          </cell>
        </row>
        <row r="54">
          <cell r="G54" t="str">
            <v>0490</v>
          </cell>
          <cell r="H54" t="str">
            <v>4531</v>
          </cell>
          <cell r="I54" t="str">
            <v>I-Net Operations</v>
          </cell>
        </row>
        <row r="55">
          <cell r="G55" t="str">
            <v>0500</v>
          </cell>
          <cell r="H55" t="str">
            <v>0010</v>
          </cell>
          <cell r="I55" t="str">
            <v>Prosecuting Attorney</v>
          </cell>
        </row>
        <row r="56">
          <cell r="G56" t="str">
            <v>0501</v>
          </cell>
          <cell r="H56" t="str">
            <v>0010</v>
          </cell>
          <cell r="I56" t="str">
            <v>Prosecuting Attorney Antiprofiteering</v>
          </cell>
        </row>
        <row r="57">
          <cell r="G57" t="str">
            <v>0505</v>
          </cell>
          <cell r="H57" t="str">
            <v>1344</v>
          </cell>
          <cell r="I57" t="str">
            <v>Tiger Mountain Lawsuit Settlement</v>
          </cell>
        </row>
        <row r="58">
          <cell r="G58" t="str">
            <v>0506</v>
          </cell>
          <cell r="H58" t="str">
            <v>1240</v>
          </cell>
          <cell r="I58" t="str">
            <v>Citizen Counselor Network</v>
          </cell>
        </row>
        <row r="59">
          <cell r="G59" t="str">
            <v>0510</v>
          </cell>
          <cell r="H59" t="str">
            <v>0010</v>
          </cell>
          <cell r="I59" t="str">
            <v>Superior Court</v>
          </cell>
        </row>
        <row r="60">
          <cell r="G60" t="str">
            <v>0516</v>
          </cell>
          <cell r="H60" t="str">
            <v>2162</v>
          </cell>
          <cell r="I60" t="str">
            <v>Byrne Justice Assistance FFY08 Grant</v>
          </cell>
        </row>
        <row r="61">
          <cell r="G61" t="str">
            <v>0530</v>
          </cell>
          <cell r="H61" t="str">
            <v>0010</v>
          </cell>
          <cell r="I61" t="str">
            <v>District Court</v>
          </cell>
        </row>
        <row r="62">
          <cell r="G62" t="str">
            <v>0534</v>
          </cell>
          <cell r="H62" t="str">
            <v>1431</v>
          </cell>
          <cell r="I62" t="str">
            <v>Regional Animal Services of King County</v>
          </cell>
        </row>
        <row r="63">
          <cell r="G63" t="str">
            <v>0535</v>
          </cell>
          <cell r="H63" t="str">
            <v>0010</v>
          </cell>
          <cell r="I63" t="str">
            <v>Elections</v>
          </cell>
        </row>
        <row r="64">
          <cell r="G64" t="str">
            <v>0538</v>
          </cell>
          <cell r="H64" t="str">
            <v>1432</v>
          </cell>
          <cell r="I64" t="str">
            <v>Animal Bequest</v>
          </cell>
        </row>
        <row r="65">
          <cell r="G65" t="str">
            <v>0540</v>
          </cell>
          <cell r="H65" t="str">
            <v>0010</v>
          </cell>
          <cell r="I65" t="str">
            <v>Judicial Administration</v>
          </cell>
        </row>
        <row r="66">
          <cell r="G66" t="str">
            <v>0561</v>
          </cell>
          <cell r="H66" t="str">
            <v>1561</v>
          </cell>
          <cell r="I66" t="str">
            <v>King County Flood Control Contract</v>
          </cell>
        </row>
        <row r="67">
          <cell r="G67" t="str">
            <v>0583</v>
          </cell>
          <cell r="H67" t="str">
            <v>1135</v>
          </cell>
          <cell r="I67" t="str">
            <v>Judicial Administration MIDD</v>
          </cell>
        </row>
        <row r="68">
          <cell r="G68" t="str">
            <v>0601</v>
          </cell>
          <cell r="H68" t="str">
            <v>5511</v>
          </cell>
          <cell r="I68" t="str">
            <v>Facilities Management Internal Service</v>
          </cell>
        </row>
        <row r="69">
          <cell r="G69" t="str">
            <v>0610</v>
          </cell>
          <cell r="H69" t="str">
            <v>0010</v>
          </cell>
          <cell r="I69" t="str">
            <v>State Auditor</v>
          </cell>
        </row>
        <row r="70">
          <cell r="G70" t="str">
            <v>0630</v>
          </cell>
          <cell r="H70" t="str">
            <v>0010</v>
          </cell>
          <cell r="I70" t="str">
            <v>Boundary Review Board</v>
          </cell>
        </row>
        <row r="71">
          <cell r="G71" t="str">
            <v>0640</v>
          </cell>
          <cell r="H71" t="str">
            <v>1451</v>
          </cell>
          <cell r="I71" t="str">
            <v>Parks and Recreation</v>
          </cell>
        </row>
        <row r="72">
          <cell r="G72" t="str">
            <v>0641</v>
          </cell>
          <cell r="H72" t="str">
            <v>1452</v>
          </cell>
          <cell r="I72" t="str">
            <v>Expansion Levy</v>
          </cell>
        </row>
        <row r="73">
          <cell r="G73" t="str">
            <v>0650</v>
          </cell>
          <cell r="H73" t="str">
            <v>0010</v>
          </cell>
          <cell r="I73" t="str">
            <v>Memberships and Dues</v>
          </cell>
        </row>
        <row r="74">
          <cell r="G74" t="str">
            <v>0654</v>
          </cell>
          <cell r="H74" t="str">
            <v>0010</v>
          </cell>
          <cell r="I74" t="str">
            <v>Salary and Wage Contingency</v>
          </cell>
        </row>
        <row r="75">
          <cell r="G75" t="str">
            <v>0655</v>
          </cell>
          <cell r="H75" t="str">
            <v>0010</v>
          </cell>
          <cell r="I75" t="str">
            <v>Executive Contingency</v>
          </cell>
        </row>
        <row r="76">
          <cell r="G76" t="str">
            <v>0656</v>
          </cell>
          <cell r="H76" t="str">
            <v>0010</v>
          </cell>
          <cell r="I76" t="str">
            <v>Internal Support</v>
          </cell>
        </row>
        <row r="77">
          <cell r="G77" t="str">
            <v>0666</v>
          </cell>
          <cell r="H77" t="str">
            <v>5420</v>
          </cell>
          <cell r="I77" t="str">
            <v>Safety and Claims Management</v>
          </cell>
        </row>
        <row r="78">
          <cell r="G78" t="str">
            <v>0670</v>
          </cell>
          <cell r="H78" t="str">
            <v>0010</v>
          </cell>
          <cell r="I78" t="str">
            <v>Assessments</v>
          </cell>
        </row>
        <row r="79">
          <cell r="G79" t="str">
            <v>0688</v>
          </cell>
          <cell r="H79" t="str">
            <v>1135</v>
          </cell>
          <cell r="I79" t="str">
            <v>Prosecuting Attorney MIDD</v>
          </cell>
        </row>
        <row r="80">
          <cell r="G80" t="str">
            <v>0689</v>
          </cell>
          <cell r="H80" t="str">
            <v>0010</v>
          </cell>
          <cell r="I80" t="str">
            <v>Grants GF Transfers</v>
          </cell>
        </row>
        <row r="81">
          <cell r="G81" t="str">
            <v>0694</v>
          </cell>
          <cell r="H81" t="str">
            <v>0010</v>
          </cell>
          <cell r="I81" t="str">
            <v>Human Services GF Transfers</v>
          </cell>
        </row>
        <row r="82">
          <cell r="G82" t="str">
            <v>0695</v>
          </cell>
          <cell r="H82" t="str">
            <v>0010</v>
          </cell>
          <cell r="I82" t="str">
            <v>General Government GF Transfers</v>
          </cell>
        </row>
        <row r="83">
          <cell r="G83" t="str">
            <v>0696</v>
          </cell>
          <cell r="H83" t="str">
            <v>0010</v>
          </cell>
          <cell r="I83" t="str">
            <v>Public Health &amp; Emergency Medical Services GF Transfers</v>
          </cell>
        </row>
        <row r="84">
          <cell r="G84" t="str">
            <v>0697</v>
          </cell>
          <cell r="H84" t="str">
            <v>0010</v>
          </cell>
          <cell r="I84" t="str">
            <v>Physical Environment GF Transfers</v>
          </cell>
        </row>
        <row r="85">
          <cell r="G85" t="str">
            <v>0699</v>
          </cell>
          <cell r="H85" t="str">
            <v>0010</v>
          </cell>
          <cell r="I85" t="str">
            <v>CIP GF Transfers</v>
          </cell>
        </row>
        <row r="86">
          <cell r="G86" t="str">
            <v>0710</v>
          </cell>
          <cell r="H86" t="str">
            <v>4290</v>
          </cell>
          <cell r="I86" t="str">
            <v>Airport</v>
          </cell>
        </row>
        <row r="87">
          <cell r="G87" t="str">
            <v>0715</v>
          </cell>
          <cell r="H87" t="str">
            <v>1040</v>
          </cell>
          <cell r="I87" t="str">
            <v>Solid Waste Post-Closure Landfill Maintenance</v>
          </cell>
        </row>
        <row r="88">
          <cell r="G88" t="str">
            <v>0716</v>
          </cell>
          <cell r="H88" t="str">
            <v>4290</v>
          </cell>
          <cell r="I88" t="str">
            <v>Airport Construction Transfer</v>
          </cell>
        </row>
        <row r="89">
          <cell r="G89" t="str">
            <v>0720</v>
          </cell>
          <cell r="H89" t="str">
            <v>4040</v>
          </cell>
          <cell r="I89" t="str">
            <v>Solid Waste </v>
          </cell>
        </row>
        <row r="90">
          <cell r="G90" t="str">
            <v>0726</v>
          </cell>
          <cell r="H90" t="str">
            <v>1030</v>
          </cell>
          <cell r="I90" t="str">
            <v>Stormwater Decant Program</v>
          </cell>
        </row>
        <row r="91">
          <cell r="G91" t="str">
            <v>0730</v>
          </cell>
          <cell r="H91" t="str">
            <v>1030</v>
          </cell>
          <cell r="I91" t="str">
            <v>Roads</v>
          </cell>
        </row>
        <row r="92">
          <cell r="G92" t="str">
            <v>0734</v>
          </cell>
          <cell r="H92" t="str">
            <v>1030</v>
          </cell>
          <cell r="I92" t="str">
            <v>Roads Construction Transfer</v>
          </cell>
        </row>
        <row r="93">
          <cell r="G93" t="str">
            <v>0738</v>
          </cell>
          <cell r="H93" t="str">
            <v>1150</v>
          </cell>
          <cell r="I93" t="str">
            <v>Road Improvement Guaranty</v>
          </cell>
        </row>
        <row r="94">
          <cell r="G94" t="str">
            <v>0740</v>
          </cell>
          <cell r="H94" t="str">
            <v>1050</v>
          </cell>
          <cell r="I94" t="str">
            <v>River Improvement</v>
          </cell>
        </row>
        <row r="95">
          <cell r="G95" t="str">
            <v>0741</v>
          </cell>
          <cell r="H95" t="str">
            <v>1210</v>
          </cell>
          <cell r="I95" t="str">
            <v>Water and Land Resources Shared Services</v>
          </cell>
        </row>
        <row r="96">
          <cell r="G96" t="str">
            <v>0750</v>
          </cell>
          <cell r="H96" t="str">
            <v>5570</v>
          </cell>
          <cell r="I96" t="str">
            <v>Equipment Rental and Revolving</v>
          </cell>
        </row>
        <row r="97">
          <cell r="G97" t="str">
            <v>0760</v>
          </cell>
          <cell r="H97" t="str">
            <v>1820</v>
          </cell>
          <cell r="I97" t="str">
            <v>Inter-County River Improvement</v>
          </cell>
        </row>
        <row r="98">
          <cell r="G98" t="str">
            <v>0780</v>
          </cell>
          <cell r="H98" t="str">
            <v>5580</v>
          </cell>
          <cell r="I98" t="str">
            <v>Motor Pool Equipment Rental and Revolving</v>
          </cell>
        </row>
        <row r="99">
          <cell r="G99" t="str">
            <v>0783</v>
          </cell>
          <cell r="H99" t="str">
            <v>1135</v>
          </cell>
          <cell r="I99" t="str">
            <v>Superior Court MIDD</v>
          </cell>
        </row>
        <row r="100">
          <cell r="G100" t="str">
            <v>0800</v>
          </cell>
          <cell r="H100" t="str">
            <v>1800</v>
          </cell>
          <cell r="I100" t="str">
            <v>Public Health</v>
          </cell>
        </row>
        <row r="101">
          <cell r="G101" t="str">
            <v>0810</v>
          </cell>
          <cell r="H101" t="str">
            <v>1800</v>
          </cell>
          <cell r="I101" t="str">
            <v>Medical Examiner</v>
          </cell>
        </row>
        <row r="102">
          <cell r="G102" t="str">
            <v>0820</v>
          </cell>
          <cell r="H102" t="str">
            <v>0010</v>
          </cell>
          <cell r="I102" t="str">
            <v>Jail Health Services</v>
          </cell>
        </row>
        <row r="103">
          <cell r="G103" t="str">
            <v>0830</v>
          </cell>
          <cell r="H103" t="str">
            <v>1190</v>
          </cell>
          <cell r="I103" t="str">
            <v>Emergency Medical Services</v>
          </cell>
        </row>
        <row r="104">
          <cell r="G104" t="str">
            <v>0845</v>
          </cell>
          <cell r="H104" t="str">
            <v>1211</v>
          </cell>
          <cell r="I104" t="str">
            <v>Surface Water Management Local Drainage Services</v>
          </cell>
        </row>
        <row r="105">
          <cell r="G105" t="str">
            <v>0846</v>
          </cell>
          <cell r="H105" t="str">
            <v>1431</v>
          </cell>
          <cell r="I105" t="str">
            <v>Historic Preservation Program</v>
          </cell>
        </row>
        <row r="106">
          <cell r="G106" t="str">
            <v>0860</v>
          </cell>
          <cell r="H106" t="str">
            <v>1280</v>
          </cell>
          <cell r="I106" t="str">
            <v>Local Hazardous Waste</v>
          </cell>
        </row>
        <row r="107">
          <cell r="G107" t="str">
            <v>0883</v>
          </cell>
          <cell r="H107" t="str">
            <v>1135</v>
          </cell>
          <cell r="I107" t="str">
            <v>Sheriff MIDD</v>
          </cell>
        </row>
        <row r="108">
          <cell r="G108" t="str">
            <v>0886</v>
          </cell>
          <cell r="H108" t="str">
            <v>1421</v>
          </cell>
          <cell r="I108" t="str">
            <v>Children and Family Services Transfers to Public Health</v>
          </cell>
        </row>
        <row r="109">
          <cell r="G109" t="str">
            <v>0887</v>
          </cell>
          <cell r="H109" t="str">
            <v>1421</v>
          </cell>
          <cell r="I109" t="str">
            <v>Children and Family Services Transfers to Community and Human Services</v>
          </cell>
        </row>
        <row r="110">
          <cell r="G110" t="str">
            <v>0888</v>
          </cell>
          <cell r="H110" t="str">
            <v>1421</v>
          </cell>
          <cell r="I110" t="str">
            <v>Children &amp; Family Services Community Services - Operating</v>
          </cell>
        </row>
        <row r="111">
          <cell r="G111" t="str">
            <v>0904</v>
          </cell>
          <cell r="H111" t="str">
            <v>1396</v>
          </cell>
          <cell r="I111" t="str">
            <v>OMB/2006 Fund</v>
          </cell>
        </row>
        <row r="112">
          <cell r="G112" t="str">
            <v>0910</v>
          </cell>
          <cell r="H112" t="str">
            <v>0010</v>
          </cell>
          <cell r="I112" t="str">
            <v>Adult and Juvenile Detention</v>
          </cell>
        </row>
        <row r="113">
          <cell r="G113" t="str">
            <v>0914</v>
          </cell>
          <cell r="H113" t="str">
            <v>0016</v>
          </cell>
          <cell r="I113" t="str">
            <v>Inmate Welfare - Adult</v>
          </cell>
        </row>
        <row r="114">
          <cell r="G114" t="str">
            <v>0915</v>
          </cell>
          <cell r="H114" t="str">
            <v>0016</v>
          </cell>
          <cell r="I114" t="str">
            <v>Inmate Welfare - Juvenile</v>
          </cell>
        </row>
        <row r="115">
          <cell r="G115" t="str">
            <v>0917</v>
          </cell>
          <cell r="H115" t="str">
            <v>0010</v>
          </cell>
          <cell r="I115" t="str">
            <v>Jail Efficiency</v>
          </cell>
        </row>
        <row r="116">
          <cell r="G116" t="str">
            <v>0920</v>
          </cell>
          <cell r="H116" t="str">
            <v>1070</v>
          </cell>
          <cell r="I116" t="str">
            <v>Developmental Disabilities</v>
          </cell>
        </row>
        <row r="117">
          <cell r="G117" t="str">
            <v>0924</v>
          </cell>
          <cell r="H117" t="str">
            <v>1120</v>
          </cell>
          <cell r="I117" t="str">
            <v>MHCADS - Mental Health</v>
          </cell>
        </row>
        <row r="118">
          <cell r="G118" t="str">
            <v>0935</v>
          </cell>
          <cell r="H118" t="str">
            <v>1070</v>
          </cell>
          <cell r="I118" t="str">
            <v>Community and Human Services Administration</v>
          </cell>
        </row>
        <row r="119">
          <cell r="G119" t="str">
            <v>0936</v>
          </cell>
          <cell r="H119" t="str">
            <v>2240</v>
          </cell>
          <cell r="I119" t="str">
            <v>Youth Employment</v>
          </cell>
        </row>
        <row r="120">
          <cell r="G120" t="str">
            <v>0940</v>
          </cell>
          <cell r="H120" t="str">
            <v>2241</v>
          </cell>
          <cell r="I120" t="str">
            <v>Dislocated Worker Program Administration</v>
          </cell>
        </row>
        <row r="121">
          <cell r="G121" t="str">
            <v>0950</v>
          </cell>
          <cell r="H121" t="str">
            <v>0010</v>
          </cell>
          <cell r="I121" t="str">
            <v>Office of the Public Defender</v>
          </cell>
        </row>
        <row r="122">
          <cell r="G122" t="str">
            <v>0960</v>
          </cell>
          <cell r="H122" t="str">
            <v>1260</v>
          </cell>
          <cell r="I122" t="str">
            <v>MHCADS - Alcoholism and Substance Abuse</v>
          </cell>
        </row>
        <row r="123">
          <cell r="G123" t="str">
            <v>0990</v>
          </cell>
          <cell r="H123" t="str">
            <v>1135</v>
          </cell>
          <cell r="I123" t="str">
            <v>Mental Illness and Drug Dependency Fund</v>
          </cell>
        </row>
        <row r="124">
          <cell r="G124" t="str">
            <v>1460M</v>
          </cell>
          <cell r="H124" t="str">
            <v>1591</v>
          </cell>
          <cell r="I124" t="str">
            <v>Marine Division</v>
          </cell>
        </row>
        <row r="125">
          <cell r="G125" t="str">
            <v>1550M</v>
          </cell>
          <cell r="H125" t="str">
            <v>5471</v>
          </cell>
          <cell r="I125" t="str">
            <v>Office of Information Resource Management</v>
          </cell>
        </row>
        <row r="126">
          <cell r="G126" t="str">
            <v>2140</v>
          </cell>
          <cell r="H126" t="str">
            <v>2140</v>
          </cell>
          <cell r="I126" t="str">
            <v>Grants</v>
          </cell>
        </row>
        <row r="127">
          <cell r="G127" t="str">
            <v>3180M</v>
          </cell>
          <cell r="H127" t="str">
            <v>5481</v>
          </cell>
          <cell r="I127" t="str">
            <v>Geographic Information Systems</v>
          </cell>
        </row>
        <row r="128">
          <cell r="G128" t="str">
            <v>4000M</v>
          </cell>
          <cell r="H128" t="str">
            <v>4610</v>
          </cell>
          <cell r="I128" t="str">
            <v>Wastewater Treatment</v>
          </cell>
        </row>
        <row r="129">
          <cell r="G129" t="str">
            <v>4999M</v>
          </cell>
          <cell r="H129" t="str">
            <v>4610</v>
          </cell>
          <cell r="I129" t="str">
            <v>Wastewater Treatment Debt Service</v>
          </cell>
        </row>
        <row r="130">
          <cell r="G130" t="str">
            <v>5000M</v>
          </cell>
          <cell r="H130" t="str">
            <v>4640</v>
          </cell>
          <cell r="I130" t="str">
            <v>Transit</v>
          </cell>
        </row>
        <row r="131">
          <cell r="G131" t="str">
            <v>5002M</v>
          </cell>
          <cell r="H131" t="str">
            <v>4647</v>
          </cell>
          <cell r="I131" t="str">
            <v>Transit Revenue Vehicle Replacement</v>
          </cell>
        </row>
        <row r="132">
          <cell r="G132" t="str">
            <v>5010M</v>
          </cell>
          <cell r="H132" t="str">
            <v>4640</v>
          </cell>
          <cell r="I132" t="str">
            <v>DOT Director's Office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X139"/>
  <sheetViews>
    <sheetView tabSelected="1" zoomScale="75" zoomScaleNormal="75" workbookViewId="0" topLeftCell="A1">
      <pane ySplit="8" topLeftCell="A15" activePane="bottomLeft" state="frozen"/>
      <selection pane="bottomLeft" activeCell="A40" sqref="A40"/>
    </sheetView>
  </sheetViews>
  <sheetFormatPr defaultColWidth="9.140625" defaultRowHeight="12.75"/>
  <cols>
    <col min="1" max="1" width="43.7109375" style="105" customWidth="1"/>
    <col min="2" max="2" width="14.7109375" style="3" customWidth="1"/>
    <col min="3" max="3" width="15.421875" style="18" customWidth="1"/>
    <col min="4" max="4" width="13.8515625" style="3" customWidth="1"/>
    <col min="5" max="5" width="14.7109375" style="3" customWidth="1"/>
    <col min="6" max="6" width="16.421875" style="3" customWidth="1"/>
    <col min="7" max="7" width="42.7109375" style="7" customWidth="1"/>
    <col min="8" max="8" width="8.8515625" style="7" customWidth="1"/>
  </cols>
  <sheetData>
    <row r="1" spans="1:20" ht="20.4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95" customHeight="1">
      <c r="A2" s="111" t="s">
        <v>39</v>
      </c>
      <c r="B2" s="111"/>
      <c r="C2" s="111"/>
      <c r="D2" s="111"/>
      <c r="E2" s="111"/>
      <c r="F2" s="111"/>
      <c r="G2" s="111"/>
      <c r="H2" s="6"/>
    </row>
    <row r="3" spans="1:8" s="7" customFormat="1" ht="19.95" customHeight="1">
      <c r="A3" s="8" t="s">
        <v>0</v>
      </c>
      <c r="B3" s="9"/>
      <c r="C3" s="9"/>
      <c r="D3" s="9"/>
      <c r="E3" s="9"/>
      <c r="F3" s="9"/>
      <c r="G3" s="9"/>
      <c r="H3" s="6"/>
    </row>
    <row r="4" spans="1:20" s="14" customFormat="1" ht="15.6">
      <c r="A4" s="8" t="s">
        <v>1</v>
      </c>
      <c r="B4" s="10"/>
      <c r="C4" s="10"/>
      <c r="D4" s="10"/>
      <c r="E4" s="10"/>
      <c r="F4" s="10"/>
      <c r="G4" s="11" t="s">
        <v>37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6">
      <c r="A5" s="8" t="s">
        <v>35</v>
      </c>
      <c r="B5" s="10"/>
      <c r="C5" s="10"/>
      <c r="D5" s="10"/>
      <c r="E5" s="10"/>
      <c r="F5" s="15"/>
      <c r="G5" s="11" t="s">
        <v>2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.6" customHeight="1">
      <c r="A6" s="16"/>
      <c r="B6" s="17"/>
      <c r="E6" s="6"/>
      <c r="F6" s="19"/>
      <c r="H6" s="19"/>
    </row>
    <row r="7" spans="1:8" s="28" customFormat="1" ht="54" customHeight="1">
      <c r="A7" s="20" t="s">
        <v>3</v>
      </c>
      <c r="B7" s="21" t="s">
        <v>4</v>
      </c>
      <c r="C7" s="22" t="s">
        <v>5</v>
      </c>
      <c r="D7" s="23" t="s">
        <v>6</v>
      </c>
      <c r="E7" s="24" t="s">
        <v>7</v>
      </c>
      <c r="F7" s="25" t="s">
        <v>8</v>
      </c>
      <c r="G7" s="26" t="s">
        <v>9</v>
      </c>
      <c r="H7" s="27"/>
    </row>
    <row r="8" spans="1:9" s="37" customFormat="1" ht="15.6">
      <c r="A8" s="29" t="s">
        <v>10</v>
      </c>
      <c r="B8" s="30">
        <v>6323860</v>
      </c>
      <c r="C8" s="31">
        <v>3411865</v>
      </c>
      <c r="D8" s="31">
        <f>B26</f>
        <v>6588206</v>
      </c>
      <c r="E8" s="32">
        <f>B26</f>
        <v>6588206</v>
      </c>
      <c r="F8" s="33">
        <f>E8-C8</f>
        <v>3176341</v>
      </c>
      <c r="G8" s="34"/>
      <c r="H8" s="35"/>
      <c r="I8" s="36"/>
    </row>
    <row r="9" spans="1:9" s="46" customFormat="1" ht="15.6">
      <c r="A9" s="38" t="s">
        <v>11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6">
      <c r="A10" s="47" t="s">
        <v>12</v>
      </c>
      <c r="B10" s="39">
        <v>11116793</v>
      </c>
      <c r="C10" s="40">
        <v>12669182</v>
      </c>
      <c r="D10" s="40">
        <f>C10</f>
        <v>12669182</v>
      </c>
      <c r="E10" s="40">
        <f>D10</f>
        <v>12669182</v>
      </c>
      <c r="F10" s="33">
        <f>+E10-C10</f>
        <v>0</v>
      </c>
      <c r="G10" s="48"/>
      <c r="H10" s="44"/>
      <c r="I10" s="45"/>
    </row>
    <row r="11" spans="1:9" s="46" customFormat="1" ht="15.6">
      <c r="A11" s="47"/>
      <c r="B11" s="39"/>
      <c r="C11" s="40"/>
      <c r="D11" s="40"/>
      <c r="E11" s="40"/>
      <c r="F11" s="33">
        <f>+E11-C11</f>
        <v>0</v>
      </c>
      <c r="G11" s="48"/>
      <c r="H11" s="44"/>
      <c r="I11" s="45"/>
    </row>
    <row r="12" spans="1:9" s="46" customFormat="1" ht="31.2">
      <c r="A12" s="47" t="s">
        <v>36</v>
      </c>
      <c r="B12" s="39"/>
      <c r="C12" s="40"/>
      <c r="D12" s="40"/>
      <c r="E12" s="40">
        <v>100000</v>
      </c>
      <c r="F12" s="33">
        <f>+E12-C12</f>
        <v>100000</v>
      </c>
      <c r="G12" s="110" t="s">
        <v>41</v>
      </c>
      <c r="H12" s="44"/>
      <c r="I12" s="45"/>
    </row>
    <row r="13" spans="1:9" s="46" customFormat="1" ht="15.6">
      <c r="A13" s="47"/>
      <c r="B13" s="39"/>
      <c r="C13" s="40"/>
      <c r="D13" s="40"/>
      <c r="E13" s="40"/>
      <c r="F13" s="33">
        <f>+E13-C13</f>
        <v>0</v>
      </c>
      <c r="G13" s="48"/>
      <c r="H13" s="44"/>
      <c r="I13" s="45"/>
    </row>
    <row r="14" spans="1:9" s="37" customFormat="1" ht="15.6">
      <c r="A14" s="29" t="s">
        <v>13</v>
      </c>
      <c r="B14" s="30">
        <f>SUM(B9:B13)</f>
        <v>11116793</v>
      </c>
      <c r="C14" s="30">
        <f>SUM(C10:C13)</f>
        <v>12669182</v>
      </c>
      <c r="D14" s="30">
        <f>SUM(D10:D13)</f>
        <v>12669182</v>
      </c>
      <c r="E14" s="30">
        <f>SUM(E10:E13)</f>
        <v>12769182</v>
      </c>
      <c r="F14" s="30">
        <f>SUM(F10:F13)</f>
        <v>100000</v>
      </c>
      <c r="G14" s="49"/>
      <c r="H14" s="35"/>
      <c r="I14" s="36"/>
    </row>
    <row r="15" spans="1:9" s="46" customFormat="1" ht="15.6">
      <c r="A15" s="38" t="s">
        <v>14</v>
      </c>
      <c r="B15" s="39"/>
      <c r="C15" s="40"/>
      <c r="D15" s="40"/>
      <c r="E15" s="50"/>
      <c r="F15" s="33"/>
      <c r="G15" s="51"/>
      <c r="H15" s="44"/>
      <c r="I15" s="45"/>
    </row>
    <row r="16" spans="1:9" s="46" customFormat="1" ht="15.6">
      <c r="A16" s="47" t="s">
        <v>15</v>
      </c>
      <c r="B16" s="39">
        <v>-10828163</v>
      </c>
      <c r="C16" s="40">
        <v>-12955987</v>
      </c>
      <c r="D16" s="40">
        <f>C16</f>
        <v>-12955987</v>
      </c>
      <c r="E16" s="40">
        <f>D16</f>
        <v>-12955987</v>
      </c>
      <c r="F16" s="33">
        <f>+E16-C16</f>
        <v>0</v>
      </c>
      <c r="G16" s="52"/>
      <c r="H16" s="44"/>
      <c r="I16" s="45"/>
    </row>
    <row r="17" spans="1:9" s="46" customFormat="1" ht="15.6">
      <c r="A17" s="47" t="s">
        <v>16</v>
      </c>
      <c r="B17" s="39"/>
      <c r="C17" s="40"/>
      <c r="D17" s="40"/>
      <c r="E17" s="40">
        <f>B31</f>
        <v>-202301</v>
      </c>
      <c r="F17" s="33"/>
      <c r="G17" s="110" t="s">
        <v>38</v>
      </c>
      <c r="H17" s="44"/>
      <c r="I17" s="45"/>
    </row>
    <row r="18" spans="1:9" s="46" customFormat="1" ht="15.6">
      <c r="A18" s="47" t="s">
        <v>37</v>
      </c>
      <c r="B18" s="39"/>
      <c r="C18" s="40"/>
      <c r="D18" s="40"/>
      <c r="E18" s="40">
        <v>-100000</v>
      </c>
      <c r="F18" s="33"/>
      <c r="G18" s="110" t="s">
        <v>42</v>
      </c>
      <c r="H18" s="44"/>
      <c r="I18" s="45"/>
    </row>
    <row r="19" spans="1:9" s="46" customFormat="1" ht="15.6">
      <c r="A19" s="47"/>
      <c r="B19" s="39"/>
      <c r="C19" s="53"/>
      <c r="D19" s="40"/>
      <c r="E19" s="40"/>
      <c r="F19" s="33">
        <f>+E19-C19</f>
        <v>0</v>
      </c>
      <c r="G19" s="48"/>
      <c r="H19" s="44"/>
      <c r="I19" s="45"/>
    </row>
    <row r="20" spans="1:9" s="37" customFormat="1" ht="15.6">
      <c r="A20" s="54" t="s">
        <v>17</v>
      </c>
      <c r="B20" s="55">
        <f>SUM(B16:B19)</f>
        <v>-10828163</v>
      </c>
      <c r="C20" s="55">
        <f>SUM(C16:C19)</f>
        <v>-12955987</v>
      </c>
      <c r="D20" s="55">
        <f>SUM(D16:D19)</f>
        <v>-12955987</v>
      </c>
      <c r="E20" s="55">
        <f>SUM(E16:E19)</f>
        <v>-13258288</v>
      </c>
      <c r="F20" s="56">
        <f>+E20-C20</f>
        <v>-302301</v>
      </c>
      <c r="G20" s="57"/>
      <c r="H20" s="35"/>
      <c r="I20" s="36"/>
    </row>
    <row r="21" spans="1:9" s="46" customFormat="1" ht="15.6">
      <c r="A21" s="29" t="s">
        <v>18</v>
      </c>
      <c r="B21" s="58"/>
      <c r="C21" s="59"/>
      <c r="D21" s="59"/>
      <c r="E21" s="60"/>
      <c r="F21" s="61"/>
      <c r="G21" s="62"/>
      <c r="H21" s="44"/>
      <c r="I21" s="45"/>
    </row>
    <row r="22" spans="1:9" s="46" customFormat="1" ht="15.6">
      <c r="A22" s="38" t="s">
        <v>19</v>
      </c>
      <c r="B22" s="63"/>
      <c r="C22" s="39"/>
      <c r="D22" s="39"/>
      <c r="E22" s="39"/>
      <c r="F22" s="50"/>
      <c r="G22" s="64"/>
      <c r="H22" s="44"/>
      <c r="I22" s="45"/>
    </row>
    <row r="23" spans="1:9" s="46" customFormat="1" ht="15.6">
      <c r="A23" s="47" t="s">
        <v>20</v>
      </c>
      <c r="B23" s="65">
        <v>-24284</v>
      </c>
      <c r="C23" s="39"/>
      <c r="D23" s="39"/>
      <c r="E23" s="39"/>
      <c r="F23" s="50"/>
      <c r="G23" s="64"/>
      <c r="H23" s="44"/>
      <c r="I23" s="45"/>
    </row>
    <row r="24" spans="1:9" s="46" customFormat="1" ht="15.6">
      <c r="A24" s="38"/>
      <c r="B24" s="63"/>
      <c r="C24" s="39"/>
      <c r="D24" s="39"/>
      <c r="E24" s="39"/>
      <c r="F24" s="50"/>
      <c r="G24" s="64"/>
      <c r="H24" s="44"/>
      <c r="I24" s="45"/>
    </row>
    <row r="25" spans="1:9" s="46" customFormat="1" ht="15.6">
      <c r="A25" s="38" t="s">
        <v>21</v>
      </c>
      <c r="B25" s="66">
        <f>SUM(B23:B24)</f>
        <v>-24284</v>
      </c>
      <c r="C25" s="66">
        <f>SUM(C23:C24)</f>
        <v>0</v>
      </c>
      <c r="D25" s="66">
        <f>SUM(D23:D24)</f>
        <v>0</v>
      </c>
      <c r="E25" s="66">
        <f>SUM(E23:E24)</f>
        <v>0</v>
      </c>
      <c r="F25" s="50">
        <f>+E25-C25</f>
        <v>0</v>
      </c>
      <c r="G25" s="64"/>
      <c r="H25" s="44"/>
      <c r="I25" s="45"/>
    </row>
    <row r="26" spans="1:102" s="71" customFormat="1" ht="15.6">
      <c r="A26" s="29" t="s">
        <v>22</v>
      </c>
      <c r="B26" s="67">
        <f>+B8+B14+B20+B25</f>
        <v>6588206</v>
      </c>
      <c r="C26" s="68">
        <f>+C8+C14+C20+C21</f>
        <v>3125060</v>
      </c>
      <c r="D26" s="68">
        <f>+D8+D14+D20+D21</f>
        <v>6301401</v>
      </c>
      <c r="E26" s="68">
        <f>+E8+E14+E20+E21</f>
        <v>6099100</v>
      </c>
      <c r="F26" s="68"/>
      <c r="G26" s="69"/>
      <c r="H26" s="44"/>
      <c r="I26" s="44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</row>
    <row r="27" spans="1:9" s="46" customFormat="1" ht="15.6">
      <c r="A27" s="38" t="s">
        <v>23</v>
      </c>
      <c r="B27" s="39"/>
      <c r="C27" s="40"/>
      <c r="D27" s="40"/>
      <c r="E27" s="72"/>
      <c r="F27" s="73"/>
      <c r="G27" s="74"/>
      <c r="H27" s="75"/>
      <c r="I27" s="45"/>
    </row>
    <row r="28" spans="1:9" s="46" customFormat="1" ht="15.6">
      <c r="A28" s="76" t="s">
        <v>24</v>
      </c>
      <c r="B28" s="39">
        <v>-92441</v>
      </c>
      <c r="C28" s="40">
        <v>-100516</v>
      </c>
      <c r="D28" s="40">
        <f>C28</f>
        <v>-100516</v>
      </c>
      <c r="E28" s="72">
        <f>C28</f>
        <v>-100516</v>
      </c>
      <c r="F28" s="77"/>
      <c r="G28" s="74"/>
      <c r="H28" s="75"/>
      <c r="I28" s="45"/>
    </row>
    <row r="29" spans="1:9" s="46" customFormat="1" ht="15.6">
      <c r="A29" s="76" t="s">
        <v>25</v>
      </c>
      <c r="B29" s="39">
        <v>-16900</v>
      </c>
      <c r="C29" s="40"/>
      <c r="D29" s="40"/>
      <c r="E29" s="72"/>
      <c r="F29" s="77"/>
      <c r="G29" s="74"/>
      <c r="H29" s="75"/>
      <c r="I29" s="45"/>
    </row>
    <row r="30" spans="1:9" s="46" customFormat="1" ht="15.6">
      <c r="A30" s="76" t="s">
        <v>26</v>
      </c>
      <c r="B30" s="39">
        <v>-369005</v>
      </c>
      <c r="C30" s="40">
        <v>-380075</v>
      </c>
      <c r="D30" s="40">
        <f>C30</f>
        <v>-380075</v>
      </c>
      <c r="E30" s="72">
        <f>D30</f>
        <v>-380075</v>
      </c>
      <c r="F30" s="77"/>
      <c r="G30" s="74"/>
      <c r="H30" s="75"/>
      <c r="I30" s="45"/>
    </row>
    <row r="31" spans="1:9" s="46" customFormat="1" ht="15.6">
      <c r="A31" s="76" t="s">
        <v>16</v>
      </c>
      <c r="B31" s="39">
        <v>-202301</v>
      </c>
      <c r="C31" s="40"/>
      <c r="D31" s="40"/>
      <c r="E31" s="72"/>
      <c r="F31" s="77"/>
      <c r="G31" s="74"/>
      <c r="H31" s="75"/>
      <c r="I31" s="45"/>
    </row>
    <row r="32" spans="1:9" s="37" customFormat="1" ht="15.6">
      <c r="A32" s="38" t="s">
        <v>27</v>
      </c>
      <c r="B32" s="78">
        <f>SUM(B27:B31)</f>
        <v>-680647</v>
      </c>
      <c r="C32" s="79">
        <f>SUM(C27:C31)</f>
        <v>-480591</v>
      </c>
      <c r="D32" s="79">
        <f>SUM(D27:D31)</f>
        <v>-480591</v>
      </c>
      <c r="E32" s="80">
        <f>SUM(E27:E31)</f>
        <v>-480591</v>
      </c>
      <c r="F32" s="50">
        <f>+E32-C32</f>
        <v>0</v>
      </c>
      <c r="G32" s="81"/>
      <c r="H32" s="82"/>
      <c r="I32" s="36"/>
    </row>
    <row r="33" spans="1:9" s="37" customFormat="1" ht="15.6">
      <c r="A33" s="29" t="s">
        <v>28</v>
      </c>
      <c r="B33" s="30">
        <f>+B26+B32-B30</f>
        <v>6276564</v>
      </c>
      <c r="C33" s="31">
        <f>+C26+C32-C30</f>
        <v>3024544</v>
      </c>
      <c r="D33" s="31">
        <f>+D26+D32-D30</f>
        <v>6200885</v>
      </c>
      <c r="E33" s="31">
        <f>+E26+E32-E30</f>
        <v>5998584</v>
      </c>
      <c r="F33" s="31"/>
      <c r="G33" s="83"/>
      <c r="H33" s="35"/>
      <c r="I33" s="36"/>
    </row>
    <row r="34" spans="1:9" s="37" customFormat="1" ht="18.6">
      <c r="A34" s="84" t="s">
        <v>29</v>
      </c>
      <c r="B34" s="85">
        <v>3055497</v>
      </c>
      <c r="C34" s="59">
        <v>3147162</v>
      </c>
      <c r="D34" s="59">
        <f>C34</f>
        <v>3147162</v>
      </c>
      <c r="E34" s="59">
        <f>C34</f>
        <v>3147162</v>
      </c>
      <c r="F34" s="59"/>
      <c r="G34" s="83"/>
      <c r="H34" s="35"/>
      <c r="I34" s="36"/>
    </row>
    <row r="35" spans="1:9" s="46" customFormat="1" ht="19.2" thickBot="1">
      <c r="A35" s="86" t="s">
        <v>30</v>
      </c>
      <c r="B35" s="85">
        <v>6110995</v>
      </c>
      <c r="C35" s="59">
        <v>6294324</v>
      </c>
      <c r="D35" s="59">
        <f>C35</f>
        <v>6294324</v>
      </c>
      <c r="E35" s="59">
        <f>D35</f>
        <v>6294324</v>
      </c>
      <c r="F35" s="59">
        <f>+E35-C35</f>
        <v>0</v>
      </c>
      <c r="G35" s="87"/>
      <c r="H35" s="88"/>
      <c r="I35" s="45"/>
    </row>
    <row r="36" spans="1:8" s="92" customFormat="1" ht="13.5" customHeight="1">
      <c r="A36" s="89" t="s">
        <v>31</v>
      </c>
      <c r="B36" s="90"/>
      <c r="C36" s="91"/>
      <c r="D36" s="90"/>
      <c r="E36" s="90"/>
      <c r="G36" s="90"/>
      <c r="H36" s="90"/>
    </row>
    <row r="37" spans="1:8" s="92" customFormat="1" ht="10.95" customHeight="1">
      <c r="A37" s="93" t="s">
        <v>32</v>
      </c>
      <c r="B37" s="94"/>
      <c r="C37" s="95"/>
      <c r="D37" s="94"/>
      <c r="E37" s="90"/>
      <c r="F37" s="90"/>
      <c r="G37" s="94"/>
      <c r="H37" s="94"/>
    </row>
    <row r="38" spans="1:8" s="92" customFormat="1" ht="14.25" customHeight="1">
      <c r="A38" s="96" t="s">
        <v>33</v>
      </c>
      <c r="B38" s="94"/>
      <c r="C38" s="97"/>
      <c r="D38" s="94"/>
      <c r="E38" s="90"/>
      <c r="F38" s="90"/>
      <c r="G38" s="94"/>
      <c r="H38" s="94"/>
    </row>
    <row r="39" spans="1:8" s="92" customFormat="1" ht="11.4" customHeight="1">
      <c r="A39" s="96" t="s">
        <v>40</v>
      </c>
      <c r="B39" s="90"/>
      <c r="C39" s="91"/>
      <c r="D39" s="90"/>
      <c r="E39" s="90"/>
      <c r="F39" s="90"/>
      <c r="G39" s="98"/>
      <c r="H39" s="94"/>
    </row>
    <row r="40" spans="1:8" s="46" customFormat="1" ht="15" customHeight="1">
      <c r="A40" s="96" t="s">
        <v>34</v>
      </c>
      <c r="B40" s="70"/>
      <c r="C40" s="99"/>
      <c r="D40" s="70"/>
      <c r="E40" s="100"/>
      <c r="F40" s="100"/>
      <c r="G40" s="90"/>
      <c r="H40" s="100"/>
    </row>
    <row r="41" spans="1:8" s="46" customFormat="1" ht="15.6">
      <c r="A41" s="101"/>
      <c r="B41" s="102"/>
      <c r="C41" s="103"/>
      <c r="D41" s="102"/>
      <c r="E41" s="102"/>
      <c r="F41" s="102"/>
      <c r="G41" s="94"/>
      <c r="H41" s="70"/>
    </row>
    <row r="42" spans="1:8" s="46" customFormat="1" ht="15.6">
      <c r="A42" s="104"/>
      <c r="B42" s="102"/>
      <c r="C42" s="103"/>
      <c r="D42" s="102"/>
      <c r="E42" s="102"/>
      <c r="F42" s="102"/>
      <c r="G42" s="94"/>
      <c r="H42" s="70"/>
    </row>
    <row r="43" spans="1:8" s="46" customFormat="1" ht="15.6">
      <c r="A43" s="104"/>
      <c r="B43" s="102"/>
      <c r="C43" s="103"/>
      <c r="D43" s="102"/>
      <c r="E43" s="102"/>
      <c r="F43" s="102"/>
      <c r="G43" s="94"/>
      <c r="H43" s="70"/>
    </row>
    <row r="44" spans="1:8" s="46" customFormat="1" ht="15.6">
      <c r="A44" s="104"/>
      <c r="B44" s="102"/>
      <c r="C44" s="103"/>
      <c r="D44" s="102"/>
      <c r="E44" s="102"/>
      <c r="F44" s="102"/>
      <c r="G44" s="94"/>
      <c r="H44" s="70"/>
    </row>
    <row r="45" spans="1:8" s="46" customFormat="1" ht="15.6">
      <c r="A45" s="104"/>
      <c r="B45" s="102"/>
      <c r="C45" s="103"/>
      <c r="D45" s="102"/>
      <c r="E45" s="102"/>
      <c r="F45" s="102"/>
      <c r="G45" s="94"/>
      <c r="H45" s="70"/>
    </row>
    <row r="46" spans="1:8" s="46" customFormat="1" ht="15.6">
      <c r="A46" s="104"/>
      <c r="B46" s="102"/>
      <c r="C46" s="103"/>
      <c r="D46" s="102"/>
      <c r="E46" s="102"/>
      <c r="F46" s="102"/>
      <c r="G46" s="94"/>
      <c r="H46" s="70"/>
    </row>
    <row r="47" spans="2:8" ht="15">
      <c r="B47" s="106"/>
      <c r="C47" s="107"/>
      <c r="D47" s="106"/>
      <c r="E47" s="106"/>
      <c r="F47" s="106"/>
      <c r="G47" s="108"/>
      <c r="H47" s="109"/>
    </row>
    <row r="48" spans="2:8" ht="15">
      <c r="B48" s="106"/>
      <c r="C48" s="107"/>
      <c r="D48" s="106"/>
      <c r="E48" s="106"/>
      <c r="F48" s="106"/>
      <c r="G48" s="108"/>
      <c r="H48" s="109"/>
    </row>
    <row r="49" spans="2:8" ht="15">
      <c r="B49" s="106"/>
      <c r="C49" s="107"/>
      <c r="D49" s="106"/>
      <c r="E49" s="106"/>
      <c r="F49" s="106"/>
      <c r="G49" s="108"/>
      <c r="H49" s="109"/>
    </row>
    <row r="50" spans="2:8" ht="15">
      <c r="B50" s="106"/>
      <c r="C50" s="107"/>
      <c r="D50" s="106"/>
      <c r="E50" s="106"/>
      <c r="F50" s="106"/>
      <c r="G50" s="108"/>
      <c r="H50" s="109"/>
    </row>
    <row r="51" ht="12.75">
      <c r="G51" s="108"/>
    </row>
    <row r="52" ht="12.75">
      <c r="G52" s="108"/>
    </row>
    <row r="53" ht="12.75">
      <c r="G53" s="108"/>
    </row>
    <row r="54" ht="12.75">
      <c r="G54" s="108"/>
    </row>
    <row r="55" ht="12.75">
      <c r="G55" s="108"/>
    </row>
    <row r="56" ht="12.75">
      <c r="G56" s="108"/>
    </row>
    <row r="57" ht="12.75">
      <c r="G57" s="108"/>
    </row>
    <row r="58" ht="12.75">
      <c r="G58" s="108"/>
    </row>
    <row r="59" ht="12.75">
      <c r="G59" s="108"/>
    </row>
    <row r="60" ht="12.75">
      <c r="G60" s="108"/>
    </row>
    <row r="61" ht="12.75">
      <c r="G61" s="108"/>
    </row>
    <row r="62" spans="1:102" s="7" customFormat="1" ht="12.75">
      <c r="A62" s="105"/>
      <c r="B62" s="3"/>
      <c r="C62" s="18"/>
      <c r="D62" s="3"/>
      <c r="E62" s="3"/>
      <c r="F62" s="3"/>
      <c r="G62" s="108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</row>
    <row r="63" spans="1:102" s="7" customFormat="1" ht="12.75">
      <c r="A63" s="105"/>
      <c r="B63" s="3"/>
      <c r="C63" s="18"/>
      <c r="D63" s="3"/>
      <c r="E63" s="3"/>
      <c r="F63" s="3"/>
      <c r="G63" s="108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</row>
    <row r="64" spans="1:102" s="7" customFormat="1" ht="12.75">
      <c r="A64" s="105"/>
      <c r="B64" s="3"/>
      <c r="C64" s="18"/>
      <c r="D64" s="3"/>
      <c r="E64" s="3"/>
      <c r="F64" s="3"/>
      <c r="G64" s="108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</row>
    <row r="65" spans="1:102" s="7" customFormat="1" ht="12.75">
      <c r="A65" s="105"/>
      <c r="B65" s="3"/>
      <c r="C65" s="18"/>
      <c r="D65" s="3"/>
      <c r="E65" s="3"/>
      <c r="F65" s="3"/>
      <c r="G65" s="108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</row>
    <row r="66" spans="1:102" s="7" customFormat="1" ht="12.75">
      <c r="A66" s="105"/>
      <c r="B66" s="3"/>
      <c r="C66" s="18"/>
      <c r="D66" s="3"/>
      <c r="E66" s="3"/>
      <c r="F66" s="3"/>
      <c r="G66" s="108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</row>
    <row r="67" spans="1:102" s="7" customFormat="1" ht="12.75">
      <c r="A67" s="105"/>
      <c r="B67" s="3"/>
      <c r="C67" s="18"/>
      <c r="D67" s="3"/>
      <c r="E67" s="3"/>
      <c r="F67" s="3"/>
      <c r="G67" s="108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1:102" s="7" customFormat="1" ht="12.75">
      <c r="A68" s="105"/>
      <c r="B68" s="3"/>
      <c r="C68" s="18"/>
      <c r="D68" s="3"/>
      <c r="E68" s="3"/>
      <c r="F68" s="3"/>
      <c r="G68" s="10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1:102" s="7" customFormat="1" ht="12.75">
      <c r="A69" s="105"/>
      <c r="B69" s="3"/>
      <c r="C69" s="18"/>
      <c r="D69" s="3"/>
      <c r="E69" s="3"/>
      <c r="F69" s="3"/>
      <c r="G69" s="108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</row>
    <row r="70" spans="1:102" s="7" customFormat="1" ht="12.75">
      <c r="A70" s="105"/>
      <c r="B70" s="3"/>
      <c r="C70" s="18"/>
      <c r="D70" s="3"/>
      <c r="E70" s="3"/>
      <c r="F70" s="3"/>
      <c r="G70" s="108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</row>
    <row r="71" spans="1:102" s="7" customFormat="1" ht="12.75">
      <c r="A71" s="105"/>
      <c r="B71" s="3"/>
      <c r="C71" s="18"/>
      <c r="D71" s="3"/>
      <c r="E71" s="3"/>
      <c r="F71" s="3"/>
      <c r="G71" s="108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1:102" s="7" customFormat="1" ht="12.75">
      <c r="A72" s="105"/>
      <c r="B72" s="3"/>
      <c r="C72" s="18"/>
      <c r="D72" s="3"/>
      <c r="E72" s="3"/>
      <c r="F72" s="3"/>
      <c r="G72" s="108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  <row r="73" spans="1:102" s="7" customFormat="1" ht="12.75">
      <c r="A73" s="105"/>
      <c r="B73" s="3"/>
      <c r="C73" s="18"/>
      <c r="D73" s="3"/>
      <c r="E73" s="3"/>
      <c r="F73" s="3"/>
      <c r="G73" s="108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</row>
    <row r="74" spans="1:102" s="7" customFormat="1" ht="12.75">
      <c r="A74" s="105"/>
      <c r="B74" s="3"/>
      <c r="C74" s="18"/>
      <c r="D74" s="3"/>
      <c r="E74" s="3"/>
      <c r="F74" s="3"/>
      <c r="G74" s="108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</row>
    <row r="75" spans="1:102" s="7" customFormat="1" ht="12.75">
      <c r="A75" s="105"/>
      <c r="B75" s="3"/>
      <c r="C75" s="18"/>
      <c r="D75" s="3"/>
      <c r="E75" s="3"/>
      <c r="F75" s="3"/>
      <c r="G75" s="108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</row>
    <row r="76" spans="1:102" s="7" customFormat="1" ht="12.75">
      <c r="A76" s="105"/>
      <c r="B76" s="3"/>
      <c r="C76" s="18"/>
      <c r="D76" s="3"/>
      <c r="E76" s="3"/>
      <c r="F76" s="3"/>
      <c r="G76" s="108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1:102" s="7" customFormat="1" ht="12.75">
      <c r="A77" s="105"/>
      <c r="B77" s="3"/>
      <c r="C77" s="18"/>
      <c r="D77" s="3"/>
      <c r="E77" s="3"/>
      <c r="F77" s="3"/>
      <c r="G77" s="108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</row>
    <row r="78" spans="1:102" s="7" customFormat="1" ht="12.75">
      <c r="A78" s="105"/>
      <c r="B78" s="3"/>
      <c r="C78" s="18"/>
      <c r="D78" s="3"/>
      <c r="E78" s="3"/>
      <c r="F78" s="3"/>
      <c r="G78" s="10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</row>
    <row r="79" spans="1:102" s="7" customFormat="1" ht="12.75">
      <c r="A79" s="105"/>
      <c r="B79" s="3"/>
      <c r="C79" s="18"/>
      <c r="D79" s="3"/>
      <c r="E79" s="3"/>
      <c r="F79" s="3"/>
      <c r="G79" s="108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</row>
    <row r="80" spans="1:102" s="7" customFormat="1" ht="12.75">
      <c r="A80" s="105"/>
      <c r="B80" s="3"/>
      <c r="C80" s="18"/>
      <c r="D80" s="3"/>
      <c r="E80" s="3"/>
      <c r="F80" s="3"/>
      <c r="G80" s="108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</row>
    <row r="81" spans="1:102" s="7" customFormat="1" ht="12.75">
      <c r="A81" s="105"/>
      <c r="B81" s="3"/>
      <c r="C81" s="18"/>
      <c r="D81" s="3"/>
      <c r="E81" s="3"/>
      <c r="F81" s="3"/>
      <c r="G81" s="108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</row>
    <row r="82" spans="1:102" s="7" customFormat="1" ht="12.75">
      <c r="A82" s="105"/>
      <c r="B82" s="3"/>
      <c r="C82" s="18"/>
      <c r="D82" s="3"/>
      <c r="E82" s="3"/>
      <c r="F82" s="3"/>
      <c r="G82" s="108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</row>
    <row r="83" spans="1:102" s="7" customFormat="1" ht="12.75">
      <c r="A83" s="105"/>
      <c r="B83" s="3"/>
      <c r="C83" s="18"/>
      <c r="D83" s="3"/>
      <c r="E83" s="3"/>
      <c r="F83" s="3"/>
      <c r="G83" s="108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1:102" s="7" customFormat="1" ht="12.75">
      <c r="A84" s="105"/>
      <c r="B84" s="3"/>
      <c r="C84" s="18"/>
      <c r="D84" s="3"/>
      <c r="E84" s="3"/>
      <c r="F84" s="3"/>
      <c r="G84" s="108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  <row r="85" spans="1:102" s="7" customFormat="1" ht="12.75">
      <c r="A85" s="105"/>
      <c r="B85" s="3"/>
      <c r="C85" s="18"/>
      <c r="D85" s="3"/>
      <c r="E85" s="3"/>
      <c r="F85" s="3"/>
      <c r="G85" s="108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</row>
    <row r="86" spans="1:102" s="7" customFormat="1" ht="12.75">
      <c r="A86" s="105"/>
      <c r="B86" s="3"/>
      <c r="C86" s="18"/>
      <c r="D86" s="3"/>
      <c r="E86" s="3"/>
      <c r="F86" s="3"/>
      <c r="G86" s="108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</row>
    <row r="87" spans="1:102" s="7" customFormat="1" ht="12.75">
      <c r="A87" s="105"/>
      <c r="B87" s="3"/>
      <c r="C87" s="18"/>
      <c r="D87" s="3"/>
      <c r="E87" s="3"/>
      <c r="F87" s="3"/>
      <c r="G87" s="108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</row>
    <row r="88" spans="1:102" s="7" customFormat="1" ht="12.75">
      <c r="A88" s="105"/>
      <c r="B88" s="3"/>
      <c r="C88" s="18"/>
      <c r="D88" s="3"/>
      <c r="E88" s="3"/>
      <c r="F88" s="3"/>
      <c r="G88" s="10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</row>
    <row r="89" spans="1:102" s="7" customFormat="1" ht="12.75">
      <c r="A89" s="105"/>
      <c r="B89" s="3"/>
      <c r="C89" s="18"/>
      <c r="D89" s="3"/>
      <c r="E89" s="3"/>
      <c r="F89" s="3"/>
      <c r="G89" s="108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1:102" s="7" customFormat="1" ht="12.75">
      <c r="A90" s="105"/>
      <c r="B90" s="3"/>
      <c r="C90" s="18"/>
      <c r="D90" s="3"/>
      <c r="E90" s="3"/>
      <c r="F90" s="3"/>
      <c r="G90" s="108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  <row r="91" spans="1:102" s="7" customFormat="1" ht="12.75">
      <c r="A91" s="105"/>
      <c r="B91" s="3"/>
      <c r="C91" s="18"/>
      <c r="D91" s="3"/>
      <c r="E91" s="3"/>
      <c r="F91" s="3"/>
      <c r="G91" s="108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</row>
    <row r="92" spans="1:102" s="7" customFormat="1" ht="12.75">
      <c r="A92" s="105"/>
      <c r="B92" s="3"/>
      <c r="C92" s="18"/>
      <c r="D92" s="3"/>
      <c r="E92" s="3"/>
      <c r="F92" s="3"/>
      <c r="G92" s="108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</row>
    <row r="93" spans="1:102" s="7" customFormat="1" ht="12.75">
      <c r="A93" s="105"/>
      <c r="B93" s="3"/>
      <c r="C93" s="18"/>
      <c r="D93" s="3"/>
      <c r="E93" s="3"/>
      <c r="F93" s="3"/>
      <c r="G93" s="108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</row>
    <row r="94" spans="1:102" s="7" customFormat="1" ht="12.75">
      <c r="A94" s="105"/>
      <c r="B94" s="3"/>
      <c r="C94" s="18"/>
      <c r="D94" s="3"/>
      <c r="E94" s="3"/>
      <c r="F94" s="3"/>
      <c r="G94" s="108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</row>
    <row r="95" spans="1:102" s="7" customFormat="1" ht="12.75">
      <c r="A95" s="105"/>
      <c r="B95" s="3"/>
      <c r="C95" s="18"/>
      <c r="D95" s="3"/>
      <c r="E95" s="3"/>
      <c r="F95" s="3"/>
      <c r="G95" s="108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</row>
    <row r="96" spans="1:102" s="7" customFormat="1" ht="12.75">
      <c r="A96" s="105"/>
      <c r="B96" s="3"/>
      <c r="C96" s="18"/>
      <c r="D96" s="3"/>
      <c r="E96" s="3"/>
      <c r="F96" s="3"/>
      <c r="G96" s="108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</row>
    <row r="97" spans="1:102" s="7" customFormat="1" ht="12.75">
      <c r="A97" s="105"/>
      <c r="B97" s="3"/>
      <c r="C97" s="18"/>
      <c r="D97" s="3"/>
      <c r="E97" s="3"/>
      <c r="F97" s="3"/>
      <c r="G97" s="108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</row>
    <row r="98" spans="1:102" s="7" customFormat="1" ht="12.75">
      <c r="A98" s="105"/>
      <c r="B98" s="3"/>
      <c r="C98" s="18"/>
      <c r="D98" s="3"/>
      <c r="E98" s="3"/>
      <c r="F98" s="3"/>
      <c r="G98" s="10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</row>
    <row r="99" spans="1:102" s="7" customFormat="1" ht="12.75">
      <c r="A99" s="105"/>
      <c r="B99" s="3"/>
      <c r="C99" s="18"/>
      <c r="D99" s="3"/>
      <c r="E99" s="3"/>
      <c r="F99" s="3"/>
      <c r="G99" s="108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</row>
    <row r="100" spans="1:102" s="7" customFormat="1" ht="12.75">
      <c r="A100" s="105"/>
      <c r="B100" s="3"/>
      <c r="C100" s="18"/>
      <c r="D100" s="3"/>
      <c r="E100" s="3"/>
      <c r="F100" s="3"/>
      <c r="G100" s="108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</row>
    <row r="101" spans="1:102" s="7" customFormat="1" ht="12.75">
      <c r="A101" s="105"/>
      <c r="B101" s="3"/>
      <c r="C101" s="18"/>
      <c r="D101" s="3"/>
      <c r="E101" s="3"/>
      <c r="F101" s="3"/>
      <c r="G101" s="108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</row>
    <row r="102" spans="1:102" s="7" customFormat="1" ht="12.75">
      <c r="A102" s="105"/>
      <c r="B102" s="3"/>
      <c r="C102" s="18"/>
      <c r="D102" s="3"/>
      <c r="E102" s="3"/>
      <c r="F102" s="3"/>
      <c r="G102" s="108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</row>
    <row r="103" spans="1:102" s="7" customFormat="1" ht="12.75">
      <c r="A103" s="105"/>
      <c r="B103" s="3"/>
      <c r="C103" s="18"/>
      <c r="D103" s="3"/>
      <c r="E103" s="3"/>
      <c r="F103" s="3"/>
      <c r="G103" s="108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</row>
    <row r="104" spans="1:102" s="7" customFormat="1" ht="12.75">
      <c r="A104" s="105"/>
      <c r="B104" s="3"/>
      <c r="C104" s="18"/>
      <c r="D104" s="3"/>
      <c r="E104" s="3"/>
      <c r="F104" s="3"/>
      <c r="G104" s="108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</row>
    <row r="105" spans="1:102" s="7" customFormat="1" ht="12.75">
      <c r="A105" s="105"/>
      <c r="B105" s="3"/>
      <c r="C105" s="18"/>
      <c r="D105" s="3"/>
      <c r="E105" s="3"/>
      <c r="F105" s="3"/>
      <c r="G105" s="108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</row>
    <row r="106" spans="1:102" s="7" customFormat="1" ht="12.75">
      <c r="A106" s="105"/>
      <c r="B106" s="3"/>
      <c r="C106" s="18"/>
      <c r="D106" s="3"/>
      <c r="E106" s="3"/>
      <c r="F106" s="3"/>
      <c r="G106" s="108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</row>
    <row r="107" spans="1:102" s="7" customFormat="1" ht="12.75">
      <c r="A107" s="105"/>
      <c r="B107" s="3"/>
      <c r="C107" s="18"/>
      <c r="D107" s="3"/>
      <c r="E107" s="3"/>
      <c r="F107" s="3"/>
      <c r="G107" s="108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</row>
    <row r="108" spans="1:102" s="7" customFormat="1" ht="12.75">
      <c r="A108" s="105"/>
      <c r="B108" s="3"/>
      <c r="C108" s="18"/>
      <c r="D108" s="3"/>
      <c r="E108" s="3"/>
      <c r="F108" s="3"/>
      <c r="G108" s="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</row>
    <row r="109" spans="1:102" s="7" customFormat="1" ht="12.75">
      <c r="A109" s="105"/>
      <c r="B109" s="3"/>
      <c r="C109" s="18"/>
      <c r="D109" s="3"/>
      <c r="E109" s="3"/>
      <c r="F109" s="3"/>
      <c r="G109" s="108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</row>
    <row r="110" spans="1:102" s="7" customFormat="1" ht="12.75">
      <c r="A110" s="105"/>
      <c r="B110" s="3"/>
      <c r="C110" s="18"/>
      <c r="D110" s="3"/>
      <c r="E110" s="3"/>
      <c r="F110" s="3"/>
      <c r="G110" s="108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</row>
    <row r="111" spans="1:102" s="7" customFormat="1" ht="12.75">
      <c r="A111" s="105"/>
      <c r="B111" s="3"/>
      <c r="C111" s="18"/>
      <c r="D111" s="3"/>
      <c r="E111" s="3"/>
      <c r="F111" s="3"/>
      <c r="G111" s="108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</row>
    <row r="112" spans="1:102" s="7" customFormat="1" ht="12.75">
      <c r="A112" s="105"/>
      <c r="B112" s="3"/>
      <c r="C112" s="18"/>
      <c r="D112" s="3"/>
      <c r="E112" s="3"/>
      <c r="F112" s="3"/>
      <c r="G112" s="108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</row>
    <row r="113" spans="1:102" s="7" customFormat="1" ht="12.75">
      <c r="A113" s="105"/>
      <c r="B113" s="3"/>
      <c r="C113" s="18"/>
      <c r="D113" s="3"/>
      <c r="E113" s="3"/>
      <c r="F113" s="3"/>
      <c r="G113" s="108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</row>
    <row r="114" spans="1:102" s="7" customFormat="1" ht="12.75">
      <c r="A114" s="105"/>
      <c r="B114" s="3"/>
      <c r="C114" s="18"/>
      <c r="D114" s="3"/>
      <c r="E114" s="3"/>
      <c r="F114" s="3"/>
      <c r="G114" s="108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</row>
    <row r="115" spans="1:102" s="7" customFormat="1" ht="12.75">
      <c r="A115" s="105"/>
      <c r="B115" s="3"/>
      <c r="C115" s="18"/>
      <c r="D115" s="3"/>
      <c r="E115" s="3"/>
      <c r="F115" s="3"/>
      <c r="G115" s="108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</row>
    <row r="116" spans="1:102" s="7" customFormat="1" ht="12.75">
      <c r="A116" s="105"/>
      <c r="B116" s="3"/>
      <c r="C116" s="18"/>
      <c r="D116" s="3"/>
      <c r="E116" s="3"/>
      <c r="F116" s="3"/>
      <c r="G116" s="108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</row>
    <row r="117" spans="1:102" s="7" customFormat="1" ht="12.75">
      <c r="A117" s="105"/>
      <c r="B117" s="3"/>
      <c r="C117" s="18"/>
      <c r="D117" s="3"/>
      <c r="E117" s="3"/>
      <c r="F117" s="3"/>
      <c r="G117" s="108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</row>
    <row r="118" spans="1:102" s="7" customFormat="1" ht="12.75">
      <c r="A118" s="105"/>
      <c r="B118" s="3"/>
      <c r="C118" s="18"/>
      <c r="D118" s="3"/>
      <c r="E118" s="3"/>
      <c r="F118" s="3"/>
      <c r="G118" s="10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</row>
    <row r="119" spans="1:102" s="7" customFormat="1" ht="12.75">
      <c r="A119" s="105"/>
      <c r="B119" s="3"/>
      <c r="C119" s="18"/>
      <c r="D119" s="3"/>
      <c r="E119" s="3"/>
      <c r="F119" s="3"/>
      <c r="G119" s="108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</row>
    <row r="120" spans="1:102" s="7" customFormat="1" ht="12.75">
      <c r="A120" s="105"/>
      <c r="B120" s="3"/>
      <c r="C120" s="18"/>
      <c r="D120" s="3"/>
      <c r="E120" s="3"/>
      <c r="F120" s="3"/>
      <c r="G120" s="108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</row>
    <row r="121" spans="1:102" s="7" customFormat="1" ht="12.75">
      <c r="A121" s="105"/>
      <c r="B121" s="3"/>
      <c r="C121" s="18"/>
      <c r="D121" s="3"/>
      <c r="E121" s="3"/>
      <c r="F121" s="3"/>
      <c r="G121" s="108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</row>
    <row r="122" spans="1:102" s="7" customFormat="1" ht="12.75">
      <c r="A122" s="105"/>
      <c r="B122" s="3"/>
      <c r="C122" s="18"/>
      <c r="D122" s="3"/>
      <c r="E122" s="3"/>
      <c r="F122" s="3"/>
      <c r="G122" s="108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</row>
    <row r="123" spans="1:102" s="7" customFormat="1" ht="12.75">
      <c r="A123" s="105"/>
      <c r="B123" s="3"/>
      <c r="C123" s="18"/>
      <c r="D123" s="3"/>
      <c r="E123" s="3"/>
      <c r="F123" s="3"/>
      <c r="G123" s="108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</row>
    <row r="124" spans="1:102" s="7" customFormat="1" ht="12.75">
      <c r="A124" s="105"/>
      <c r="B124" s="3"/>
      <c r="C124" s="18"/>
      <c r="D124" s="3"/>
      <c r="E124" s="3"/>
      <c r="F124" s="3"/>
      <c r="G124" s="108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</row>
    <row r="125" spans="1:102" s="7" customFormat="1" ht="12.75">
      <c r="A125" s="105"/>
      <c r="B125" s="3"/>
      <c r="C125" s="18"/>
      <c r="D125" s="3"/>
      <c r="E125" s="3"/>
      <c r="F125" s="3"/>
      <c r="G125" s="108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</row>
    <row r="126" spans="1:102" s="7" customFormat="1" ht="12.75">
      <c r="A126" s="105"/>
      <c r="B126" s="3"/>
      <c r="C126" s="18"/>
      <c r="D126" s="3"/>
      <c r="E126" s="3"/>
      <c r="F126" s="3"/>
      <c r="G126" s="108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</row>
    <row r="127" spans="1:102" s="7" customFormat="1" ht="12.75">
      <c r="A127" s="105"/>
      <c r="B127" s="3"/>
      <c r="C127" s="18"/>
      <c r="D127" s="3"/>
      <c r="E127" s="3"/>
      <c r="F127" s="3"/>
      <c r="G127" s="108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</row>
    <row r="128" spans="1:102" s="7" customFormat="1" ht="12.75">
      <c r="A128" s="105"/>
      <c r="B128" s="3"/>
      <c r="C128" s="18"/>
      <c r="D128" s="3"/>
      <c r="E128" s="3"/>
      <c r="F128" s="3"/>
      <c r="G128" s="10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</row>
    <row r="129" spans="1:102" s="7" customFormat="1" ht="12.75">
      <c r="A129" s="105"/>
      <c r="B129" s="3"/>
      <c r="C129" s="18"/>
      <c r="D129" s="3"/>
      <c r="E129" s="3"/>
      <c r="F129" s="3"/>
      <c r="G129" s="108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</row>
    <row r="130" spans="1:102" s="7" customFormat="1" ht="12.75">
      <c r="A130" s="105"/>
      <c r="B130" s="3"/>
      <c r="C130" s="18"/>
      <c r="D130" s="3"/>
      <c r="E130" s="3"/>
      <c r="F130" s="3"/>
      <c r="G130" s="108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</row>
    <row r="131" spans="1:102" s="7" customFormat="1" ht="12.75">
      <c r="A131" s="105"/>
      <c r="B131" s="3"/>
      <c r="C131" s="18"/>
      <c r="D131" s="3"/>
      <c r="E131" s="3"/>
      <c r="F131" s="3"/>
      <c r="G131" s="108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</row>
    <row r="132" spans="1:102" s="7" customFormat="1" ht="12.75">
      <c r="A132" s="105"/>
      <c r="B132" s="3"/>
      <c r="C132" s="18"/>
      <c r="D132" s="3"/>
      <c r="E132" s="3"/>
      <c r="F132" s="3"/>
      <c r="G132" s="108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</row>
    <row r="133" spans="1:102" s="7" customFormat="1" ht="12.75">
      <c r="A133" s="105"/>
      <c r="B133" s="3"/>
      <c r="C133" s="18"/>
      <c r="D133" s="3"/>
      <c r="E133" s="3"/>
      <c r="F133" s="3"/>
      <c r="G133" s="108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</row>
    <row r="134" spans="1:102" s="7" customFormat="1" ht="12.75">
      <c r="A134" s="105"/>
      <c r="B134" s="3"/>
      <c r="C134" s="18"/>
      <c r="D134" s="3"/>
      <c r="E134" s="3"/>
      <c r="F134" s="3"/>
      <c r="G134" s="108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</row>
    <row r="135" spans="1:102" s="7" customFormat="1" ht="12.75">
      <c r="A135" s="105"/>
      <c r="B135" s="3"/>
      <c r="C135" s="18"/>
      <c r="D135" s="3"/>
      <c r="E135" s="3"/>
      <c r="F135" s="3"/>
      <c r="G135" s="108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</row>
    <row r="136" spans="1:102" s="7" customFormat="1" ht="12.75">
      <c r="A136" s="105"/>
      <c r="B136" s="3"/>
      <c r="C136" s="18"/>
      <c r="D136" s="3"/>
      <c r="E136" s="3"/>
      <c r="F136" s="3"/>
      <c r="G136" s="108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</row>
    <row r="137" spans="1:102" s="7" customFormat="1" ht="12.75">
      <c r="A137" s="105"/>
      <c r="B137" s="3"/>
      <c r="C137" s="18"/>
      <c r="D137" s="3"/>
      <c r="E137" s="3"/>
      <c r="F137" s="3"/>
      <c r="G137" s="108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</row>
    <row r="138" spans="1:102" s="7" customFormat="1" ht="12.75">
      <c r="A138" s="105"/>
      <c r="B138" s="3"/>
      <c r="C138" s="18"/>
      <c r="D138" s="3"/>
      <c r="E138" s="3"/>
      <c r="F138" s="3"/>
      <c r="G138" s="10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</row>
    <row r="139" spans="1:102" s="7" customFormat="1" ht="12.75">
      <c r="A139" s="105"/>
      <c r="B139" s="3"/>
      <c r="C139" s="18"/>
      <c r="D139" s="3"/>
      <c r="E139" s="3"/>
      <c r="F139" s="3"/>
      <c r="G139" s="108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bakerjo</dc:creator>
  <cp:keywords/>
  <dc:description/>
  <cp:lastModifiedBy>walshj</cp:lastModifiedBy>
  <cp:lastPrinted>2011-06-15T00:05:13Z</cp:lastPrinted>
  <dcterms:created xsi:type="dcterms:W3CDTF">2011-06-13T23:54:02Z</dcterms:created>
  <dcterms:modified xsi:type="dcterms:W3CDTF">2011-06-15T00:06:29Z</dcterms:modified>
  <cp:category/>
  <cp:version/>
  <cp:contentType/>
  <cp:contentStatus/>
</cp:coreProperties>
</file>